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tantárgyfelosztás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<sst xmlns="http://schemas.openxmlformats.org/spreadsheetml/2006/main" count="524" uniqueCount="250">
  <si>
    <t>Sorszám</t>
  </si>
  <si>
    <t>A pedagógus</t>
  </si>
  <si>
    <t>Az oszt. Terem</t>
  </si>
  <si>
    <t>Sorszáma</t>
  </si>
  <si>
    <t>A</t>
  </si>
  <si>
    <t xml:space="preserve">     </t>
  </si>
  <si>
    <t>Ebben az iskolában</t>
  </si>
  <si>
    <t>Más intézményben a kötelező heti (ciklusi) óraszámon felül ellátott órák száma</t>
  </si>
  <si>
    <t>Jegyzet                    Elrendelt óra (E.ó.)</t>
  </si>
  <si>
    <t>Férőhelyek száma</t>
  </si>
  <si>
    <t>B</t>
  </si>
  <si>
    <t>Óratervi heti (ciklusi)</t>
  </si>
  <si>
    <t>Ebből Tagozati áttanítás</t>
  </si>
  <si>
    <t>Más beosztásban (kötelezőbe beszámított)</t>
  </si>
  <si>
    <t>Túlórában ellátott feladatok</t>
  </si>
  <si>
    <t>Összesen</t>
  </si>
  <si>
    <t>Szakosan leadott összes órák száma</t>
  </si>
  <si>
    <t>Az osztály</t>
  </si>
  <si>
    <t>Megjelölése</t>
  </si>
  <si>
    <t>C</t>
  </si>
  <si>
    <t>1.</t>
  </si>
  <si>
    <t>2.</t>
  </si>
  <si>
    <t>3.</t>
  </si>
  <si>
    <t>4.</t>
  </si>
  <si>
    <t>5.</t>
  </si>
  <si>
    <t>7.</t>
  </si>
  <si>
    <t>8.</t>
  </si>
  <si>
    <t>Egyéni fogl.</t>
  </si>
  <si>
    <t>Diff. Kép. Fejl.</t>
  </si>
  <si>
    <t>Szakkör</t>
  </si>
  <si>
    <t>Sportkör</t>
  </si>
  <si>
    <t>Választható óra</t>
  </si>
  <si>
    <t>Napközi</t>
  </si>
  <si>
    <t>Tan.szoba</t>
  </si>
  <si>
    <t>Énekkar</t>
  </si>
  <si>
    <t>Menza</t>
  </si>
  <si>
    <t>Ügyelet</t>
  </si>
  <si>
    <t>oszt.fői admin.</t>
  </si>
  <si>
    <t>Össz ellátott</t>
  </si>
  <si>
    <t>Tv. alapján kötelező</t>
  </si>
  <si>
    <r>
      <t xml:space="preserve">Ellátott más funkciók, órakedv. Jogcíme </t>
    </r>
    <r>
      <rPr>
        <sz val="7.5"/>
        <rFont val="Arial"/>
        <family val="2"/>
      </rPr>
      <t>(szöv. Rövidítés)</t>
    </r>
  </si>
  <si>
    <t>Ennek órakedvezm. összesen</t>
  </si>
  <si>
    <t>Tényleges Kötelező</t>
  </si>
  <si>
    <t>Tartós helyettesítés</t>
  </si>
  <si>
    <t>Túlóra</t>
  </si>
  <si>
    <t>D</t>
  </si>
  <si>
    <t>a</t>
  </si>
  <si>
    <t>b</t>
  </si>
  <si>
    <t>c</t>
  </si>
  <si>
    <t>Létszáma</t>
  </si>
  <si>
    <t>E</t>
  </si>
  <si>
    <t>Heti (Ciklusi) óratervi óráinak száma</t>
  </si>
  <si>
    <t>F</t>
  </si>
  <si>
    <t>Neve</t>
  </si>
  <si>
    <t>Képesítése</t>
  </si>
  <si>
    <t>Mely szaktárgyak-</t>
  </si>
  <si>
    <t>A pedagógus által ellátott heti (ciklusi) óratervi órák száma osztályonként és tantárgyanként ebben az iskolában</t>
  </si>
  <si>
    <t>Óraszáma</t>
  </si>
  <si>
    <t>Ellátott heti (ciklusi) órák száma</t>
  </si>
  <si>
    <t>Heti (ciklusi) óraszáma</t>
  </si>
  <si>
    <t>-ra képesített</t>
  </si>
  <si>
    <t>-at tanít</t>
  </si>
  <si>
    <t>Tanító</t>
  </si>
  <si>
    <t>Magyar</t>
  </si>
  <si>
    <t>Környezet</t>
  </si>
  <si>
    <t>Technika</t>
  </si>
  <si>
    <t>Iványi Zsuzsanna</t>
  </si>
  <si>
    <t>Of.</t>
  </si>
  <si>
    <t>Ének</t>
  </si>
  <si>
    <t>Papp Jánosné</t>
  </si>
  <si>
    <t>Könyvtár sp.</t>
  </si>
  <si>
    <t>Matematika</t>
  </si>
  <si>
    <t>Rajz</t>
  </si>
  <si>
    <t>Testnevelés</t>
  </si>
  <si>
    <t>Napközi sp.</t>
  </si>
  <si>
    <t>Magyar sp.</t>
  </si>
  <si>
    <t>Kovácsné Rehák Judit</t>
  </si>
  <si>
    <t>Szabóné Molnár Melinda</t>
  </si>
  <si>
    <t>Ff.gyp.a.</t>
  </si>
  <si>
    <t>Kristófné Juhász Ildikó</t>
  </si>
  <si>
    <t>Állóné Horváth Hajnalka</t>
  </si>
  <si>
    <t>Ének sp.</t>
  </si>
  <si>
    <t>Tóth Lászlóné</t>
  </si>
  <si>
    <t xml:space="preserve">Gyermekvédelmi f.      1ó. Mat.szk.            </t>
  </si>
  <si>
    <t>Technika sp.</t>
  </si>
  <si>
    <t>Kisné Paczona Ildikó</t>
  </si>
  <si>
    <t>Mezőné Váczi Zsuzsa</t>
  </si>
  <si>
    <t>Tanár</t>
  </si>
  <si>
    <t xml:space="preserve">Testnevelés </t>
  </si>
  <si>
    <t>Biológia</t>
  </si>
  <si>
    <t>Egészségtan</t>
  </si>
  <si>
    <t>6.a of.</t>
  </si>
  <si>
    <t>Tóth Gyuláné</t>
  </si>
  <si>
    <t>Történelem</t>
  </si>
  <si>
    <t>Társ.ism.</t>
  </si>
  <si>
    <t>Társ.ism</t>
  </si>
  <si>
    <t>Szakvizsga</t>
  </si>
  <si>
    <t>6.b of.</t>
  </si>
  <si>
    <t>Balázs Sándorné</t>
  </si>
  <si>
    <t>Orosz</t>
  </si>
  <si>
    <t>Angol</t>
  </si>
  <si>
    <t>Francia</t>
  </si>
  <si>
    <t>Gajgerné Erős Mária</t>
  </si>
  <si>
    <t>Számítástechn</t>
  </si>
  <si>
    <t>Informatika</t>
  </si>
  <si>
    <t>Mérnöktanár</t>
  </si>
  <si>
    <t>Németh Mária</t>
  </si>
  <si>
    <t>Of.    Kt.el</t>
  </si>
  <si>
    <t>5.a of.</t>
  </si>
  <si>
    <t>Parnicsán Alice</t>
  </si>
  <si>
    <t>Mat. sp.</t>
  </si>
  <si>
    <t>Angol nyv.</t>
  </si>
  <si>
    <t>5.b of.</t>
  </si>
  <si>
    <t>Horváth Ferencné</t>
  </si>
  <si>
    <t>Ig</t>
  </si>
  <si>
    <t>Pedagógia</t>
  </si>
  <si>
    <t>Térmegné Nyári Katalin</t>
  </si>
  <si>
    <t>Igh</t>
  </si>
  <si>
    <t>Kémia</t>
  </si>
  <si>
    <t>Fizika</t>
  </si>
  <si>
    <t>Kovács Zoltánné</t>
  </si>
  <si>
    <t>Ff.okt.inf.</t>
  </si>
  <si>
    <t>Rajz sp.</t>
  </si>
  <si>
    <t>Kovács Cristian</t>
  </si>
  <si>
    <t>Téglás Anita</t>
  </si>
  <si>
    <t>Földrajz</t>
  </si>
  <si>
    <t xml:space="preserve">Angol </t>
  </si>
  <si>
    <t>Oszláncziné Baráczki Mária</t>
  </si>
  <si>
    <t>Tóthné Huszár Magdolna</t>
  </si>
  <si>
    <t>Könyvtáros</t>
  </si>
  <si>
    <t>Drámapedagógia</t>
  </si>
  <si>
    <t>Kummerné Salgóvári Ágnes</t>
  </si>
  <si>
    <t>Fejlesztő p.</t>
  </si>
  <si>
    <t>Dizseri Péter</t>
  </si>
  <si>
    <t>Osztály óraszáma ÖSSZESEN:</t>
  </si>
  <si>
    <t>Az osztály heti (Ciklusi) óratervi óráinak száma</t>
  </si>
  <si>
    <t xml:space="preserve">Különbözet: </t>
  </si>
  <si>
    <t>A csoportbontást az óraszám keretének megvastagításával kell jelölni.</t>
  </si>
  <si>
    <t>Magántanulók száma:</t>
  </si>
  <si>
    <t>Heti (ciklusonkénti) kötelező órák összesen:</t>
  </si>
  <si>
    <t>Az osztályfőnökséget a 6. oszlopban kell jelölni.</t>
  </si>
  <si>
    <t>Heti (ciklusonkénti) kifizethető túlórák száma:</t>
  </si>
  <si>
    <t>Alsós óraszámok összesen:</t>
  </si>
  <si>
    <t>Felsős óraszámok összesen:</t>
  </si>
  <si>
    <t>Ebből szakosan ellátott órák:</t>
  </si>
  <si>
    <t>Ebből szakosan ellátott órák százaléka:</t>
  </si>
  <si>
    <t>Mely tantárgyakra képesített a pedagógus</t>
  </si>
  <si>
    <t>Mely tantárgyakat tanítja, itt kell jelölni az osztályfőnökséget is</t>
  </si>
  <si>
    <t>7-től</t>
  </si>
  <si>
    <t>Az adott osztályoknak mely pedagógus hány órában mit tanít</t>
  </si>
  <si>
    <t xml:space="preserve"> heti óraszám amit automatikusan számol a gép </t>
  </si>
  <si>
    <t>A tagozati áttanítások óraszámát itt kell jelölni</t>
  </si>
  <si>
    <t>52-59</t>
  </si>
  <si>
    <t>A törvény szerint a kötelező óraszámba beszámítható, de más beosztásban ellátott órák száma feladatok szerinti megosztásban</t>
  </si>
  <si>
    <t>52-59 összesen, automatikusan számolja a gép</t>
  </si>
  <si>
    <t>61-70</t>
  </si>
  <si>
    <t>túlórában ellátott órák feladatok szerint megosztásban</t>
  </si>
  <si>
    <t>61-70 összesen, automatikusan számolja a gép</t>
  </si>
  <si>
    <t>50 sor+60sor+71sor , automatikusan számolja a gép</t>
  </si>
  <si>
    <t>Tv alapján a pedagógusnak előírt alap kötelező óraszám (kedvezmények nélküli!)</t>
  </si>
  <si>
    <t>Ellátott más funkciók szöveges rövidítéssel, melyek után órakedvezmény jár</t>
  </si>
  <si>
    <t xml:space="preserve">A 74 oszlopban jelölt feladatellátás után járó órakedvezmény </t>
  </si>
  <si>
    <t>73sor-75 sor, automatikusan számolja a gép</t>
  </si>
  <si>
    <t>72sor-76sor-77sor, automatikusan számolja a gép</t>
  </si>
  <si>
    <t>Szakosan ellátott órák száma</t>
  </si>
  <si>
    <t>A tartós helyettesítés jelölése itt történik, az adott sorban lévő pedagógus sorában a H/akit helyettesít annak a sorszáma  jelöléssel  (H/5)</t>
  </si>
  <si>
    <t>A táblázat alján található :</t>
  </si>
  <si>
    <t>Az adatot ide kell beírni</t>
  </si>
  <si>
    <t>A gép automatikusan számolja ki</t>
  </si>
  <si>
    <r>
      <t xml:space="preserve">A </t>
    </r>
    <r>
      <rPr>
        <b/>
        <sz val="12"/>
        <rFont val="Arial"/>
        <family val="2"/>
      </rPr>
      <t xml:space="preserve">csoportbontást </t>
    </r>
    <r>
      <rPr>
        <sz val="10"/>
        <rFont val="Arial"/>
        <family val="2"/>
      </rPr>
      <t xml:space="preserve">az adott óraszám keretének megvastagításával kell jelölni. (adott cellába kell pozicionálni a kurzort és cellaformázásnál kivastagítani az adott cellát. </t>
    </r>
  </si>
  <si>
    <t>Nagylók 6.ó.tan.</t>
  </si>
  <si>
    <t>Ig.                  Énekkar</t>
  </si>
  <si>
    <t>Kt          Of.</t>
  </si>
  <si>
    <t>Egyéni f.</t>
  </si>
  <si>
    <t>of.</t>
  </si>
  <si>
    <t>Palatinus Rozália</t>
  </si>
  <si>
    <t xml:space="preserve">1.b </t>
  </si>
  <si>
    <t>3.b of.</t>
  </si>
  <si>
    <t>Játékos ügyességi 1ó.</t>
  </si>
  <si>
    <t>Varga Tímea</t>
  </si>
  <si>
    <t>Iványi Anita</t>
  </si>
  <si>
    <t>Kézműves   1ó</t>
  </si>
  <si>
    <t>1.b of</t>
  </si>
  <si>
    <t xml:space="preserve">2.b </t>
  </si>
  <si>
    <t>3.a</t>
  </si>
  <si>
    <t xml:space="preserve">3.a of. </t>
  </si>
  <si>
    <t>Horváth Veronika</t>
  </si>
  <si>
    <t>8.a of.</t>
  </si>
  <si>
    <t>8.b of.</t>
  </si>
  <si>
    <t>Magántanuló</t>
  </si>
  <si>
    <t>Irányi Rózsa</t>
  </si>
  <si>
    <t>Zelmanné Varga Zsuzsanna</t>
  </si>
  <si>
    <t>6.</t>
  </si>
  <si>
    <t>2.a of</t>
  </si>
  <si>
    <t>2.b of</t>
  </si>
  <si>
    <t xml:space="preserve">3.b </t>
  </si>
  <si>
    <t xml:space="preserve">Bazsonyi Kinga                       </t>
  </si>
  <si>
    <t>4.a</t>
  </si>
  <si>
    <t>4.b</t>
  </si>
  <si>
    <t xml:space="preserve">2.a </t>
  </si>
  <si>
    <t xml:space="preserve">4.a of. </t>
  </si>
  <si>
    <t>Kovács Zoltán</t>
  </si>
  <si>
    <t>8.c of.</t>
  </si>
  <si>
    <t>1ó. Varázsbetű</t>
  </si>
  <si>
    <t>Kt. Of.</t>
  </si>
  <si>
    <t>Közalkalmazotti tan.</t>
  </si>
  <si>
    <t>Of</t>
  </si>
  <si>
    <t>Somogyváriné Németh Mária</t>
  </si>
  <si>
    <t>2x10ó magántan.</t>
  </si>
  <si>
    <t>Of., alsós mkv.</t>
  </si>
  <si>
    <t>Of. szksz.b. mkv</t>
  </si>
  <si>
    <t>Fodor Erzsébet Márta</t>
  </si>
  <si>
    <t>4.b of.</t>
  </si>
  <si>
    <t xml:space="preserve"> Ács Erika</t>
  </si>
  <si>
    <t>Huszárné Lukács Mária</t>
  </si>
  <si>
    <t>0,5ó.vál.of. egnev.</t>
  </si>
  <si>
    <t>3ó sportkör 0,5ó vál.of.egnev 3x0,5ó testnev. 3ótansz</t>
  </si>
  <si>
    <t xml:space="preserve">2óNltsz             2x0,5ó vál.inf.5o.       8ómat.Nl 5-6.o., 2ó. Inf.5-6.o.                </t>
  </si>
  <si>
    <t xml:space="preserve">Igh.                            2x1ó.v.mat.k.csb.                  5a-6b                                       </t>
  </si>
  <si>
    <t>4ó. Sportkör, 2x0,5.vál.testnev</t>
  </si>
  <si>
    <t>báb szk.</t>
  </si>
  <si>
    <t>7.a of.</t>
  </si>
  <si>
    <t>7.b of.</t>
  </si>
  <si>
    <t>BTM egyéni fejlesztés                      2ó e.</t>
  </si>
  <si>
    <t>1 ó. elők.</t>
  </si>
  <si>
    <t>1.a of.</t>
  </si>
  <si>
    <t xml:space="preserve">1.a </t>
  </si>
  <si>
    <t>1.c  of</t>
  </si>
  <si>
    <t xml:space="preserve">1.c  </t>
  </si>
  <si>
    <t>Mayer-Erhardt Mariann</t>
  </si>
  <si>
    <t xml:space="preserve">2ó.ang.szakkör                         0,5+1ó.v.mat.k.csb.                  5ab                   </t>
  </si>
  <si>
    <t xml:space="preserve">Igh.                     1ó. szakkör                        2x0,5ó.v.mat.k.csb.                  5b-6a-7b                   </t>
  </si>
  <si>
    <t xml:space="preserve">0,5+1óvál.mat.csb. 6ab                   0,5óof.(egnev)7.a            2ó szakkör  (angol, matek szakkör)       </t>
  </si>
  <si>
    <t xml:space="preserve"> 1ó. Varázsbetű </t>
  </si>
  <si>
    <t>ÖKO szk</t>
  </si>
  <si>
    <t>könyvtáros tanár, 6x0,5ó. 5-6-7.o.  Dráma szk</t>
  </si>
  <si>
    <t>0,5 ó. vál.testnev., 3ó sportkör, 2ó. biol.szk. 3ótansz</t>
  </si>
  <si>
    <t>2ó.egyéni f.</t>
  </si>
  <si>
    <t>2ó. egyéni f.</t>
  </si>
  <si>
    <t xml:space="preserve">DÖK   </t>
  </si>
  <si>
    <t>1ó.mat.teh.</t>
  </si>
  <si>
    <t>H: Erős Mária              ÖKO szk</t>
  </si>
  <si>
    <t xml:space="preserve"> Of.</t>
  </si>
  <si>
    <t xml:space="preserve"> 1ó. egyéni f.      </t>
  </si>
  <si>
    <t xml:space="preserve">1ó. figy.fejl.                         </t>
  </si>
  <si>
    <t xml:space="preserve">0,5ó vál. Of.egnev., 2 ó. fr. sz., 2ó. 8.o. elők.           1ó egy.f.           </t>
  </si>
  <si>
    <t xml:space="preserve">2x0,5ó. vál.inf.5ab             0,5ó.ofegnev.                    2ó szakkör         </t>
  </si>
  <si>
    <t>3ó. Sportkör, 0,5ó vál.of-egnev, 0,5ó. vál. testnev.                 2ó.egy.f.</t>
  </si>
  <si>
    <t xml:space="preserve">3x1ó mat.ek. 8.o.                         0,5ó.v.mat.k.csb. 7.a                              1óegyf.        </t>
  </si>
  <si>
    <t>Farkas Katalin Mónika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</si>
</sst>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[$Ft-40E];[Red]\-#,##0.00\ [$Ft-40E]"/>
    <numFmt numFmtId="165" formatCode="0.0"/>
    <numFmt numFmtId="166" formatCode="mmm\ d/"/>
    <numFmt numFmtId="167" formatCode="0.0;[Red]0.0"/>
    <numFmt numFmtId="168" formatCode="0;[Red]0"/>
  </numFmts>
  <fonts count="42"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6.5"/>
      <name val="Arial"/>
      <family val="2"/>
    </font>
    <font>
      <sz val="9.5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3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4" borderId="7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35" fillId="16" borderId="0" applyNumberFormat="0" applyBorder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17" borderId="0" applyNumberFormat="0" applyBorder="0" applyAlignment="0" applyProtection="0"/>
    <xf numFmtId="0" fontId="40" fillId="7" borderId="0" applyNumberFormat="0" applyBorder="0" applyAlignment="0" applyProtection="0"/>
    <xf numFmtId="0" fontId="41" fillId="2" borderId="1" applyNumberFormat="0" applyAlignment="0" applyProtection="0"/>
    <xf numFmtId="9" fontId="0" fillId="0" borderId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19" borderId="17" xfId="0" applyFont="1" applyFill="1" applyBorder="1" applyAlignment="1">
      <alignment horizontal="center"/>
    </xf>
    <xf numFmtId="0" fontId="8" fillId="19" borderId="18" xfId="0" applyFont="1" applyFill="1" applyBorder="1" applyAlignment="1">
      <alignment horizontal="center"/>
    </xf>
    <xf numFmtId="0" fontId="8" fillId="19" borderId="12" xfId="0" applyFont="1" applyFill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3" fillId="20" borderId="19" xfId="0" applyFont="1" applyFill="1" applyBorder="1" applyAlignment="1">
      <alignment horizontal="center" vertical="center" wrapText="1"/>
    </xf>
    <xf numFmtId="0" fontId="8" fillId="19" borderId="20" xfId="0" applyFont="1" applyFill="1" applyBorder="1" applyAlignment="1">
      <alignment/>
    </xf>
    <xf numFmtId="0" fontId="8" fillId="19" borderId="12" xfId="0" applyFont="1" applyFill="1" applyBorder="1" applyAlignment="1">
      <alignment/>
    </xf>
    <xf numFmtId="0" fontId="8" fillId="19" borderId="21" xfId="0" applyFont="1" applyFill="1" applyBorder="1" applyAlignment="1">
      <alignment/>
    </xf>
    <xf numFmtId="0" fontId="3" fillId="20" borderId="22" xfId="0" applyFont="1" applyFill="1" applyBorder="1" applyAlignment="1">
      <alignment horizontal="center" vertical="center" wrapText="1"/>
    </xf>
    <xf numFmtId="0" fontId="8" fillId="19" borderId="23" xfId="0" applyFont="1" applyFill="1" applyBorder="1" applyAlignment="1">
      <alignment/>
    </xf>
    <xf numFmtId="0" fontId="8" fillId="19" borderId="24" xfId="0" applyFont="1" applyFill="1" applyBorder="1" applyAlignment="1">
      <alignment/>
    </xf>
    <xf numFmtId="0" fontId="8" fillId="19" borderId="25" xfId="0" applyFont="1" applyFill="1" applyBorder="1" applyAlignment="1">
      <alignment/>
    </xf>
    <xf numFmtId="1" fontId="8" fillId="19" borderId="25" xfId="0" applyNumberFormat="1" applyFont="1" applyFill="1" applyBorder="1" applyAlignment="1">
      <alignment/>
    </xf>
    <xf numFmtId="165" fontId="8" fillId="19" borderId="25" xfId="0" applyNumberFormat="1" applyFont="1" applyFill="1" applyBorder="1" applyAlignment="1">
      <alignment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11" fillId="20" borderId="10" xfId="0" applyFont="1" applyFill="1" applyBorder="1" applyAlignment="1">
      <alignment horizontal="center" vertical="center" wrapText="1"/>
    </xf>
    <xf numFmtId="0" fontId="3" fillId="21" borderId="2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0" fillId="22" borderId="27" xfId="0" applyFill="1" applyBorder="1" applyAlignment="1" applyProtection="1">
      <alignment horizontal="center" vertical="center" wrapText="1"/>
      <protection/>
    </xf>
    <xf numFmtId="0" fontId="0" fillId="22" borderId="28" xfId="0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19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19" borderId="33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/>
      <protection locked="0"/>
    </xf>
    <xf numFmtId="0" fontId="0" fillId="18" borderId="31" xfId="0" applyFont="1" applyFill="1" applyBorder="1" applyAlignment="1" applyProtection="1">
      <alignment horizontal="center" vertical="center" wrapText="1"/>
      <protection locked="0"/>
    </xf>
    <xf numFmtId="0" fontId="0" fillId="18" borderId="32" xfId="0" applyFill="1" applyBorder="1" applyAlignment="1" applyProtection="1">
      <alignment horizontal="center" vertical="center" wrapText="1"/>
      <protection locked="0"/>
    </xf>
    <xf numFmtId="0" fontId="0" fillId="18" borderId="32" xfId="0" applyFill="1" applyBorder="1" applyAlignment="1" applyProtection="1">
      <alignment/>
      <protection locked="0"/>
    </xf>
    <xf numFmtId="0" fontId="0" fillId="18" borderId="33" xfId="0" applyFont="1" applyFill="1" applyBorder="1" applyAlignment="1" applyProtection="1">
      <alignment horizontal="center" vertical="center" wrapText="1"/>
      <protection locked="0"/>
    </xf>
    <xf numFmtId="0" fontId="0" fillId="18" borderId="10" xfId="0" applyFill="1" applyBorder="1" applyAlignment="1" applyProtection="1">
      <alignment horizontal="center" vertical="center" wrapText="1"/>
      <protection locked="0"/>
    </xf>
    <xf numFmtId="0" fontId="0" fillId="18" borderId="10" xfId="0" applyFill="1" applyBorder="1" applyAlignment="1" applyProtection="1">
      <alignment/>
      <protection locked="0"/>
    </xf>
    <xf numFmtId="0" fontId="0" fillId="18" borderId="26" xfId="0" applyFont="1" applyFill="1" applyBorder="1" applyAlignment="1" applyProtection="1">
      <alignment horizontal="center" vertical="center" wrapText="1"/>
      <protection locked="0"/>
    </xf>
    <xf numFmtId="0" fontId="0" fillId="18" borderId="34" xfId="0" applyFill="1" applyBorder="1" applyAlignment="1" applyProtection="1">
      <alignment horizontal="center" vertical="center" wrapText="1"/>
      <protection locked="0"/>
    </xf>
    <xf numFmtId="0" fontId="0" fillId="18" borderId="34" xfId="0" applyFill="1" applyBorder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/>
      <protection locked="0"/>
    </xf>
    <xf numFmtId="0" fontId="0" fillId="18" borderId="35" xfId="0" applyFont="1" applyFill="1" applyBorder="1" applyAlignment="1" applyProtection="1">
      <alignment horizontal="center" vertical="center" wrapText="1"/>
      <protection locked="0"/>
    </xf>
    <xf numFmtId="0" fontId="0" fillId="18" borderId="36" xfId="0" applyFill="1" applyBorder="1" applyAlignment="1" applyProtection="1">
      <alignment horizontal="center" vertical="center" wrapText="1"/>
      <protection locked="0"/>
    </xf>
    <xf numFmtId="0" fontId="0" fillId="18" borderId="36" xfId="0" applyFill="1" applyBorder="1" applyAlignment="1" applyProtection="1">
      <alignment/>
      <protection locked="0"/>
    </xf>
    <xf numFmtId="0" fontId="0" fillId="22" borderId="29" xfId="0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18" borderId="41" xfId="0" applyFont="1" applyFill="1" applyBorder="1" applyAlignment="1" applyProtection="1">
      <alignment horizontal="center" vertical="center" wrapText="1"/>
      <protection locked="0"/>
    </xf>
    <xf numFmtId="0" fontId="0" fillId="18" borderId="37" xfId="0" applyFill="1" applyBorder="1" applyAlignment="1" applyProtection="1">
      <alignment horizontal="center" vertical="center" wrapText="1"/>
      <protection locked="0"/>
    </xf>
    <xf numFmtId="0" fontId="0" fillId="18" borderId="37" xfId="0" applyFill="1" applyBorder="1" applyAlignment="1" applyProtection="1">
      <alignment/>
      <protection locked="0"/>
    </xf>
    <xf numFmtId="0" fontId="0" fillId="19" borderId="32" xfId="0" applyFill="1" applyBorder="1" applyAlignment="1" applyProtection="1">
      <alignment horizontal="center" vertical="center" wrapText="1"/>
      <protection locked="0"/>
    </xf>
    <xf numFmtId="0" fontId="0" fillId="19" borderId="32" xfId="0" applyFill="1" applyBorder="1" applyAlignment="1" applyProtection="1">
      <alignment/>
      <protection locked="0"/>
    </xf>
    <xf numFmtId="0" fontId="0" fillId="19" borderId="0" xfId="0" applyFill="1" applyAlignment="1">
      <alignment horizontal="center" vertical="center" wrapText="1"/>
    </xf>
    <xf numFmtId="0" fontId="0" fillId="19" borderId="0" xfId="0" applyFill="1" applyAlignment="1">
      <alignment/>
    </xf>
    <xf numFmtId="0" fontId="0" fillId="19" borderId="10" xfId="0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 applyProtection="1">
      <alignment/>
      <protection locked="0"/>
    </xf>
    <xf numFmtId="0" fontId="0" fillId="19" borderId="26" xfId="0" applyFont="1" applyFill="1" applyBorder="1" applyAlignment="1" applyProtection="1">
      <alignment horizontal="center" vertical="center" wrapText="1"/>
      <protection locked="0"/>
    </xf>
    <xf numFmtId="0" fontId="0" fillId="19" borderId="34" xfId="0" applyFill="1" applyBorder="1" applyAlignment="1" applyProtection="1">
      <alignment horizontal="center" vertical="center" wrapText="1"/>
      <protection locked="0"/>
    </xf>
    <xf numFmtId="0" fontId="0" fillId="19" borderId="34" xfId="0" applyFill="1" applyBorder="1" applyAlignment="1" applyProtection="1">
      <alignment/>
      <protection locked="0"/>
    </xf>
    <xf numFmtId="0" fontId="0" fillId="19" borderId="35" xfId="0" applyFont="1" applyFill="1" applyBorder="1" applyAlignment="1" applyProtection="1">
      <alignment horizontal="center" vertical="center" wrapText="1"/>
      <protection locked="0"/>
    </xf>
    <xf numFmtId="0" fontId="0" fillId="19" borderId="36" xfId="0" applyFill="1" applyBorder="1" applyAlignment="1" applyProtection="1">
      <alignment horizontal="center" vertical="center" wrapText="1"/>
      <protection locked="0"/>
    </xf>
    <xf numFmtId="0" fontId="0" fillId="19" borderId="36" xfId="0" applyFill="1" applyBorder="1" applyAlignment="1" applyProtection="1">
      <alignment/>
      <protection locked="0"/>
    </xf>
    <xf numFmtId="0" fontId="0" fillId="18" borderId="42" xfId="0" applyFill="1" applyBorder="1" applyAlignment="1" applyProtection="1">
      <alignment/>
      <protection locked="0"/>
    </xf>
    <xf numFmtId="0" fontId="0" fillId="18" borderId="40" xfId="0" applyFill="1" applyBorder="1" applyAlignment="1" applyProtection="1">
      <alignment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18" borderId="40" xfId="0" applyFill="1" applyBorder="1" applyAlignment="1" applyProtection="1">
      <alignment horizontal="center" vertical="center" wrapText="1"/>
      <protection locked="0"/>
    </xf>
    <xf numFmtId="0" fontId="0" fillId="18" borderId="44" xfId="0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19" borderId="10" xfId="0" applyFill="1" applyBorder="1" applyAlignment="1" applyProtection="1">
      <alignment horizontal="center"/>
      <protection locked="0"/>
    </xf>
    <xf numFmtId="0" fontId="0" fillId="18" borderId="43" xfId="0" applyFill="1" applyBorder="1" applyAlignment="1" applyProtection="1">
      <alignment horizontal="center" vertical="center" wrapText="1"/>
      <protection locked="0"/>
    </xf>
    <xf numFmtId="0" fontId="0" fillId="18" borderId="38" xfId="0" applyFill="1" applyBorder="1" applyAlignment="1" applyProtection="1">
      <alignment horizontal="center" vertical="center" wrapText="1"/>
      <protection locked="0"/>
    </xf>
    <xf numFmtId="0" fontId="0" fillId="18" borderId="38" xfId="0" applyFill="1" applyBorder="1" applyAlignment="1" applyProtection="1">
      <alignment/>
      <protection locked="0"/>
    </xf>
    <xf numFmtId="0" fontId="0" fillId="18" borderId="45" xfId="0" applyFill="1" applyBorder="1" applyAlignment="1" applyProtection="1">
      <alignment/>
      <protection locked="0"/>
    </xf>
    <xf numFmtId="0" fontId="0" fillId="18" borderId="39" xfId="0" applyFill="1" applyBorder="1" applyAlignment="1" applyProtection="1">
      <alignment horizontal="center" vertical="center" wrapText="1"/>
      <protection locked="0"/>
    </xf>
    <xf numFmtId="0" fontId="0" fillId="18" borderId="39" xfId="0" applyFill="1" applyBorder="1" applyAlignment="1" applyProtection="1">
      <alignment/>
      <protection locked="0"/>
    </xf>
    <xf numFmtId="0" fontId="0" fillId="22" borderId="46" xfId="0" applyFill="1" applyBorder="1" applyAlignment="1" applyProtection="1">
      <alignment horizontal="center" vertical="center" wrapText="1"/>
      <protection/>
    </xf>
    <xf numFmtId="0" fontId="0" fillId="22" borderId="47" xfId="0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18" borderId="42" xfId="0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18" borderId="45" xfId="0" applyFill="1" applyBorder="1" applyAlignment="1" applyProtection="1">
      <alignment horizontal="center" vertical="center" wrapText="1"/>
      <protection locked="0"/>
    </xf>
    <xf numFmtId="0" fontId="0" fillId="23" borderId="30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8" fillId="0" borderId="0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5" fontId="0" fillId="20" borderId="10" xfId="0" applyNumberFormat="1" applyFill="1" applyBorder="1" applyAlignment="1">
      <alignment horizontal="center" vertical="center" wrapText="1"/>
    </xf>
    <xf numFmtId="0" fontId="0" fillId="22" borderId="50" xfId="0" applyFill="1" applyBorder="1" applyAlignment="1" applyProtection="1">
      <alignment horizontal="center" vertical="center" wrapText="1"/>
      <protection/>
    </xf>
    <xf numFmtId="0" fontId="0" fillId="22" borderId="51" xfId="0" applyFill="1" applyBorder="1" applyAlignment="1" applyProtection="1">
      <alignment horizontal="center" vertical="center" wrapText="1"/>
      <protection/>
    </xf>
    <xf numFmtId="0" fontId="0" fillId="22" borderId="52" xfId="0" applyFill="1" applyBorder="1" applyAlignment="1" applyProtection="1">
      <alignment horizontal="center" vertical="center" wrapText="1"/>
      <protection/>
    </xf>
    <xf numFmtId="0" fontId="13" fillId="18" borderId="37" xfId="0" applyFont="1" applyFill="1" applyBorder="1" applyAlignment="1" applyProtection="1">
      <alignment horizontal="center" vertical="center" wrapText="1"/>
      <protection locked="0"/>
    </xf>
    <xf numFmtId="165" fontId="0" fillId="19" borderId="33" xfId="0" applyNumberFormat="1" applyFont="1" applyFill="1" applyBorder="1" applyAlignment="1" applyProtection="1">
      <alignment horizontal="center" vertical="center" wrapText="1"/>
      <protection locked="0"/>
    </xf>
    <xf numFmtId="165" fontId="0" fillId="19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67" fontId="0" fillId="0" borderId="31" xfId="0" applyNumberFormat="1" applyFont="1" applyBorder="1" applyAlignment="1" applyProtection="1">
      <alignment horizontal="center" vertical="center" wrapText="1"/>
      <protection locked="0"/>
    </xf>
    <xf numFmtId="167" fontId="0" fillId="19" borderId="33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horizontal="center" vertical="center" wrapText="1"/>
      <protection locked="0"/>
    </xf>
    <xf numFmtId="167" fontId="0" fillId="23" borderId="3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3" borderId="30" xfId="0" applyNumberForma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18" borderId="53" xfId="0" applyFill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19" borderId="32" xfId="0" applyFont="1" applyFill="1" applyBorder="1" applyAlignment="1" applyProtection="1">
      <alignment horizontal="center" vertical="center" wrapText="1"/>
      <protection locked="0"/>
    </xf>
    <xf numFmtId="0" fontId="0" fillId="19" borderId="32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18" borderId="37" xfId="0" applyFont="1" applyFill="1" applyBorder="1" applyAlignment="1" applyProtection="1">
      <alignment horizontal="center" vertical="center" wrapText="1"/>
      <protection locked="0"/>
    </xf>
    <xf numFmtId="0" fontId="22" fillId="18" borderId="10" xfId="0" applyFont="1" applyFill="1" applyBorder="1" applyAlignment="1" applyProtection="1">
      <alignment/>
      <protection locked="0"/>
    </xf>
    <xf numFmtId="0" fontId="22" fillId="18" borderId="10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2" fillId="18" borderId="3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 applyProtection="1">
      <alignment/>
      <protection locked="0"/>
    </xf>
    <xf numFmtId="0" fontId="22" fillId="18" borderId="36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18" borderId="37" xfId="0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165" fontId="0" fillId="23" borderId="30" xfId="0" applyNumberFormat="1" applyFill="1" applyBorder="1" applyAlignment="1">
      <alignment horizontal="center" vertical="center" wrapText="1"/>
    </xf>
    <xf numFmtId="0" fontId="0" fillId="0" borderId="45" xfId="0" applyBorder="1" applyAlignment="1" applyProtection="1">
      <alignment/>
      <protection locked="0"/>
    </xf>
    <xf numFmtId="0" fontId="0" fillId="18" borderId="37" xfId="0" applyFont="1" applyFill="1" applyBorder="1" applyAlignment="1" applyProtection="1">
      <alignment horizontal="center" vertical="center" wrapText="1"/>
      <protection locked="0"/>
    </xf>
    <xf numFmtId="0" fontId="0" fillId="18" borderId="10" xfId="0" applyFont="1" applyFill="1" applyBorder="1" applyAlignment="1" applyProtection="1">
      <alignment horizontal="center" vertical="center" wrapText="1"/>
      <protection locked="0"/>
    </xf>
    <xf numFmtId="0" fontId="0" fillId="18" borderId="37" xfId="0" applyFont="1" applyFill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18" borderId="36" xfId="0" applyFont="1" applyFill="1" applyBorder="1" applyAlignment="1" applyProtection="1">
      <alignment horizontal="center" vertical="center" wrapText="1"/>
      <protection locked="0"/>
    </xf>
    <xf numFmtId="0" fontId="0" fillId="18" borderId="38" xfId="0" applyFont="1" applyFill="1" applyBorder="1" applyAlignment="1" applyProtection="1">
      <alignment/>
      <protection locked="0"/>
    </xf>
    <xf numFmtId="0" fontId="0" fillId="18" borderId="39" xfId="0" applyFont="1" applyFill="1" applyBorder="1" applyAlignment="1" applyProtection="1">
      <alignment horizontal="center" vertical="center" wrapText="1"/>
      <protection locked="0"/>
    </xf>
    <xf numFmtId="0" fontId="0" fillId="18" borderId="10" xfId="0" applyFont="1" applyFill="1" applyBorder="1" applyAlignment="1" applyProtection="1">
      <alignment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center"/>
      <protection locked="0"/>
    </xf>
    <xf numFmtId="0" fontId="0" fillId="18" borderId="32" xfId="0" applyFont="1" applyFill="1" applyBorder="1" applyAlignment="1" applyProtection="1">
      <alignment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/>
      <protection locked="0"/>
    </xf>
    <xf numFmtId="0" fontId="9" fillId="25" borderId="19" xfId="0" applyFont="1" applyFill="1" applyBorder="1" applyAlignment="1">
      <alignment horizontal="center" vertical="center" textRotation="90" wrapText="1"/>
    </xf>
    <xf numFmtId="0" fontId="4" fillId="26" borderId="30" xfId="0" applyFont="1" applyFill="1" applyBorder="1" applyAlignment="1">
      <alignment horizontal="center" vertical="center" textRotation="90" wrapText="1"/>
    </xf>
    <xf numFmtId="0" fontId="0" fillId="24" borderId="30" xfId="0" applyFont="1" applyFill="1" applyBorder="1" applyAlignment="1">
      <alignment horizontal="center" vertical="center" wrapText="1"/>
    </xf>
    <xf numFmtId="0" fontId="0" fillId="23" borderId="30" xfId="0" applyFont="1" applyFill="1" applyBorder="1" applyAlignment="1">
      <alignment horizontal="center"/>
    </xf>
    <xf numFmtId="164" fontId="7" fillId="27" borderId="30" xfId="0" applyNumberFormat="1" applyFont="1" applyFill="1" applyBorder="1" applyAlignment="1">
      <alignment horizontal="center" vertical="center" textRotation="90" wrapText="1"/>
    </xf>
    <xf numFmtId="0" fontId="9" fillId="28" borderId="12" xfId="0" applyFont="1" applyFill="1" applyBorder="1" applyAlignment="1">
      <alignment horizontal="center" vertical="center" textRotation="90" wrapText="1"/>
    </xf>
    <xf numFmtId="0" fontId="0" fillId="25" borderId="33" xfId="0" applyFont="1" applyFill="1" applyBorder="1" applyAlignment="1">
      <alignment horizontal="center" vertical="center" textRotation="90" wrapText="1"/>
    </xf>
    <xf numFmtId="0" fontId="7" fillId="28" borderId="12" xfId="0" applyFont="1" applyFill="1" applyBorder="1" applyAlignment="1">
      <alignment horizontal="center" vertical="center" textRotation="90" wrapText="1"/>
    </xf>
    <xf numFmtId="0" fontId="0" fillId="28" borderId="12" xfId="0" applyFont="1" applyFill="1" applyBorder="1" applyAlignment="1">
      <alignment horizontal="center" vertical="center" textRotation="90" wrapText="1"/>
    </xf>
    <xf numFmtId="0" fontId="10" fillId="28" borderId="12" xfId="0" applyFont="1" applyFill="1" applyBorder="1" applyAlignment="1">
      <alignment horizontal="center" vertical="center" textRotation="90" wrapText="1"/>
    </xf>
    <xf numFmtId="0" fontId="3" fillId="28" borderId="12" xfId="0" applyFont="1" applyFill="1" applyBorder="1" applyAlignment="1">
      <alignment horizontal="center" vertical="center" textRotation="90" wrapText="1"/>
    </xf>
    <xf numFmtId="0" fontId="0" fillId="25" borderId="10" xfId="0" applyFont="1" applyFill="1" applyBorder="1" applyAlignment="1">
      <alignment horizontal="center" vertical="center" textRotation="90" wrapText="1"/>
    </xf>
    <xf numFmtId="0" fontId="0" fillId="25" borderId="10" xfId="0" applyFill="1" applyBorder="1" applyAlignment="1">
      <alignment horizontal="center" vertical="center" textRotation="90" wrapText="1"/>
    </xf>
    <xf numFmtId="0" fontId="9" fillId="29" borderId="19" xfId="0" applyFont="1" applyFill="1" applyBorder="1" applyAlignment="1">
      <alignment horizontal="center" vertical="center" textRotation="90" wrapText="1"/>
    </xf>
    <xf numFmtId="0" fontId="5" fillId="25" borderId="11" xfId="0" applyFont="1" applyFill="1" applyBorder="1" applyAlignment="1">
      <alignment horizontal="center" vertical="center" wrapText="1"/>
    </xf>
    <xf numFmtId="0" fontId="0" fillId="28" borderId="11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textRotation="90" wrapText="1"/>
    </xf>
    <xf numFmtId="0" fontId="9" fillId="28" borderId="59" xfId="0" applyFont="1" applyFill="1" applyBorder="1" applyAlignment="1">
      <alignment horizontal="left" vertical="center" textRotation="90" wrapText="1"/>
    </xf>
    <xf numFmtId="0" fontId="0" fillId="25" borderId="13" xfId="0" applyFont="1" applyFill="1" applyBorder="1" applyAlignment="1">
      <alignment horizontal="center" vertical="center" wrapText="1"/>
    </xf>
    <xf numFmtId="0" fontId="0" fillId="28" borderId="13" xfId="0" applyFont="1" applyFill="1" applyBorder="1" applyAlignment="1">
      <alignment horizontal="center" vertical="center" wrapText="1"/>
    </xf>
    <xf numFmtId="0" fontId="3" fillId="21" borderId="33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center" vertical="center" wrapText="1"/>
    </xf>
    <xf numFmtId="0" fontId="1" fillId="22" borderId="30" xfId="0" applyFont="1" applyFill="1" applyBorder="1" applyAlignment="1">
      <alignment horizontal="center" vertical="center" textRotation="90" wrapText="1"/>
    </xf>
    <xf numFmtId="0" fontId="2" fillId="21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textRotation="90" wrapText="1"/>
      <protection locked="0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Font="1" applyBorder="1" applyAlignment="1" applyProtection="1">
      <alignment horizontal="center" vertical="center" textRotation="90" wrapText="1"/>
      <protection locked="0"/>
    </xf>
    <xf numFmtId="0" fontId="0" fillId="22" borderId="30" xfId="0" applyFont="1" applyFill="1" applyBorder="1" applyAlignment="1" applyProtection="1">
      <alignment horizontal="center" vertical="center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3" fillId="20" borderId="60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29" borderId="33" xfId="0" applyFill="1" applyBorder="1" applyAlignment="1">
      <alignment horizontal="center" vertical="center" textRotation="90" wrapText="1"/>
    </xf>
    <xf numFmtId="0" fontId="0" fillId="29" borderId="33" xfId="0" applyFont="1" applyFill="1" applyBorder="1" applyAlignment="1">
      <alignment horizontal="center" vertical="center" textRotation="90" wrapText="1"/>
    </xf>
    <xf numFmtId="0" fontId="5" fillId="30" borderId="31" xfId="0" applyFont="1" applyFill="1" applyBorder="1" applyAlignment="1">
      <alignment horizontal="center" vertical="center" textRotation="90" wrapText="1"/>
    </xf>
    <xf numFmtId="0" fontId="6" fillId="30" borderId="32" xfId="0" applyFont="1" applyFill="1" applyBorder="1" applyAlignment="1">
      <alignment horizontal="center" vertical="center" textRotation="90" wrapText="1"/>
    </xf>
    <xf numFmtId="0" fontId="0" fillId="19" borderId="60" xfId="0" applyFont="1" applyFill="1" applyBorder="1" applyAlignment="1" applyProtection="1">
      <alignment horizontal="center" vertical="center" wrapText="1"/>
      <protection locked="0"/>
    </xf>
    <xf numFmtId="0" fontId="0" fillId="28" borderId="30" xfId="0" applyFill="1" applyBorder="1" applyAlignment="1" applyProtection="1">
      <alignment horizontal="center" vertical="center" wrapText="1"/>
      <protection/>
    </xf>
    <xf numFmtId="0" fontId="0" fillId="25" borderId="30" xfId="0" applyFill="1" applyBorder="1" applyAlignment="1">
      <alignment horizontal="center" vertical="center" wrapText="1"/>
    </xf>
    <xf numFmtId="0" fontId="0" fillId="28" borderId="30" xfId="0" applyFill="1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19" borderId="28" xfId="0" applyFont="1" applyFill="1" applyBorder="1" applyAlignment="1" applyProtection="1">
      <alignment horizontal="center" vertical="center" wrapText="1"/>
      <protection locked="0"/>
    </xf>
    <xf numFmtId="0" fontId="0" fillId="24" borderId="30" xfId="0" applyFill="1" applyBorder="1" applyAlignment="1">
      <alignment horizontal="center" vertical="center" wrapText="1"/>
    </xf>
    <xf numFmtId="0" fontId="0" fillId="18" borderId="28" xfId="0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19" borderId="29" xfId="0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0" fillId="18" borderId="27" xfId="0" applyFont="1" applyFill="1" applyBorder="1" applyAlignment="1" applyProtection="1">
      <alignment horizontal="center" vertical="center" textRotation="90" wrapText="1"/>
      <protection locked="0"/>
    </xf>
    <xf numFmtId="0" fontId="0" fillId="18" borderId="28" xfId="0" applyFont="1" applyFill="1" applyBorder="1" applyAlignment="1" applyProtection="1">
      <alignment horizontal="center" vertical="center" textRotation="90" wrapText="1"/>
      <protection locked="0"/>
    </xf>
    <xf numFmtId="0" fontId="0" fillId="29" borderId="30" xfId="0" applyFill="1" applyBorder="1" applyAlignment="1">
      <alignment horizontal="center" vertical="center" wrapText="1"/>
    </xf>
    <xf numFmtId="0" fontId="0" fillId="18" borderId="29" xfId="0" applyFill="1" applyBorder="1" applyAlignment="1" applyProtection="1">
      <alignment horizontal="center" vertical="center" wrapText="1"/>
      <protection locked="0"/>
    </xf>
    <xf numFmtId="0" fontId="0" fillId="18" borderId="27" xfId="0" applyFill="1" applyBorder="1" applyAlignment="1" applyProtection="1">
      <alignment horizontal="center" vertical="center" wrapText="1"/>
      <protection locked="0"/>
    </xf>
    <xf numFmtId="0" fontId="0" fillId="18" borderId="61" xfId="0" applyFill="1" applyBorder="1" applyAlignment="1" applyProtection="1">
      <alignment horizontal="center" vertical="center" wrapText="1"/>
      <protection locked="0"/>
    </xf>
    <xf numFmtId="0" fontId="0" fillId="18" borderId="30" xfId="0" applyFill="1" applyBorder="1" applyAlignment="1" applyProtection="1">
      <alignment horizontal="center" vertical="center" wrapText="1"/>
      <protection locked="0"/>
    </xf>
    <xf numFmtId="0" fontId="0" fillId="18" borderId="22" xfId="0" applyFill="1" applyBorder="1" applyAlignment="1" applyProtection="1">
      <alignment horizontal="center" vertical="center" wrapText="1"/>
      <protection locked="0"/>
    </xf>
    <xf numFmtId="0" fontId="0" fillId="18" borderId="22" xfId="0" applyFont="1" applyFill="1" applyBorder="1" applyAlignment="1" applyProtection="1">
      <alignment horizontal="center" vertical="center" wrapText="1"/>
      <protection locked="0"/>
    </xf>
    <xf numFmtId="0" fontId="0" fillId="18" borderId="60" xfId="0" applyFont="1" applyFill="1" applyBorder="1" applyAlignment="1" applyProtection="1">
      <alignment horizontal="center" vertical="center" wrapText="1"/>
      <protection locked="0"/>
    </xf>
    <xf numFmtId="0" fontId="0" fillId="18" borderId="19" xfId="0" applyFill="1" applyBorder="1" applyAlignment="1" applyProtection="1">
      <alignment horizontal="center" vertical="center" wrapText="1"/>
      <protection locked="0"/>
    </xf>
    <xf numFmtId="0" fontId="0" fillId="18" borderId="19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18" borderId="27" xfId="0" applyFill="1" applyBorder="1" applyAlignment="1" applyProtection="1">
      <alignment horizontal="center" vertical="center" textRotation="90" wrapText="1"/>
      <protection locked="0"/>
    </xf>
    <xf numFmtId="0" fontId="0" fillId="24" borderId="62" xfId="0" applyFill="1" applyBorder="1" applyAlignment="1">
      <alignment horizontal="center" vertical="center" wrapText="1"/>
    </xf>
    <xf numFmtId="11" fontId="0" fillId="18" borderId="27" xfId="0" applyNumberFormat="1" applyFill="1" applyBorder="1" applyAlignment="1" applyProtection="1">
      <alignment horizontal="center" vertical="center" textRotation="90" wrapText="1"/>
      <protection locked="0"/>
    </xf>
    <xf numFmtId="11" fontId="0" fillId="18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2" borderId="63" xfId="0" applyFont="1" applyFill="1" applyBorder="1" applyAlignment="1" applyProtection="1">
      <alignment horizontal="center" vertical="center" wrapText="1"/>
      <protection/>
    </xf>
    <xf numFmtId="167" fontId="0" fillId="28" borderId="30" xfId="0" applyNumberFormat="1" applyFill="1" applyBorder="1" applyAlignment="1">
      <alignment horizontal="center" vertical="center" wrapText="1"/>
    </xf>
    <xf numFmtId="0" fontId="0" fillId="19" borderId="22" xfId="0" applyFill="1" applyBorder="1" applyAlignment="1" applyProtection="1">
      <alignment horizontal="center" vertical="center" wrapText="1"/>
      <protection locked="0"/>
    </xf>
    <xf numFmtId="0" fontId="0" fillId="19" borderId="22" xfId="0" applyFont="1" applyFill="1" applyBorder="1" applyAlignment="1" applyProtection="1">
      <alignment horizontal="center" vertical="center" wrapText="1"/>
      <protection locked="0"/>
    </xf>
    <xf numFmtId="0" fontId="1" fillId="19" borderId="27" xfId="0" applyFont="1" applyFill="1" applyBorder="1" applyAlignment="1" applyProtection="1">
      <alignment horizontal="center" vertical="center" wrapText="1"/>
      <protection locked="0"/>
    </xf>
    <xf numFmtId="0" fontId="0" fillId="19" borderId="27" xfId="0" applyFont="1" applyFill="1" applyBorder="1" applyAlignment="1" applyProtection="1">
      <alignment horizontal="center" vertical="center" textRotation="90" wrapText="1"/>
      <protection locked="0"/>
    </xf>
    <xf numFmtId="0" fontId="0" fillId="19" borderId="61" xfId="0" applyFill="1" applyBorder="1" applyAlignment="1" applyProtection="1">
      <alignment horizontal="center" vertical="center" wrapText="1"/>
      <protection locked="0"/>
    </xf>
    <xf numFmtId="0" fontId="0" fillId="19" borderId="27" xfId="0" applyFill="1" applyBorder="1" applyAlignment="1" applyProtection="1">
      <alignment horizontal="center" vertical="center" wrapText="1"/>
      <protection locked="0"/>
    </xf>
    <xf numFmtId="0" fontId="0" fillId="19" borderId="28" xfId="0" applyFill="1" applyBorder="1" applyAlignment="1" applyProtection="1">
      <alignment horizontal="center" vertical="center" wrapText="1"/>
      <protection locked="0"/>
    </xf>
    <xf numFmtId="0" fontId="0" fillId="18" borderId="60" xfId="0" applyFill="1" applyBorder="1" applyAlignment="1" applyProtection="1">
      <alignment horizontal="center" vertical="center" wrapText="1"/>
      <protection locked="0"/>
    </xf>
    <xf numFmtId="0" fontId="0" fillId="19" borderId="30" xfId="0" applyFill="1" applyBorder="1" applyAlignment="1" applyProtection="1">
      <alignment horizontal="center" vertical="center" wrapText="1"/>
      <protection locked="0"/>
    </xf>
    <xf numFmtId="0" fontId="0" fillId="19" borderId="19" xfId="0" applyFill="1" applyBorder="1" applyAlignment="1" applyProtection="1">
      <alignment horizontal="center" vertical="center" wrapText="1"/>
      <protection locked="0"/>
    </xf>
    <xf numFmtId="0" fontId="0" fillId="19" borderId="60" xfId="0" applyFill="1" applyBorder="1" applyAlignment="1" applyProtection="1">
      <alignment horizontal="center" vertical="center" wrapText="1"/>
      <protection locked="0"/>
    </xf>
    <xf numFmtId="1" fontId="0" fillId="28" borderId="30" xfId="0" applyNumberFormat="1" applyFill="1" applyBorder="1" applyAlignment="1">
      <alignment horizontal="center" vertical="center" wrapText="1"/>
    </xf>
    <xf numFmtId="0" fontId="0" fillId="19" borderId="27" xfId="0" applyFill="1" applyBorder="1" applyAlignment="1" applyProtection="1">
      <alignment horizontal="center" vertical="center" textRotation="90" wrapText="1"/>
      <protection locked="0"/>
    </xf>
    <xf numFmtId="0" fontId="0" fillId="19" borderId="28" xfId="0" applyFill="1" applyBorder="1" applyAlignment="1" applyProtection="1">
      <alignment horizontal="center" vertical="center" textRotation="90" wrapText="1"/>
      <protection locked="0"/>
    </xf>
    <xf numFmtId="0" fontId="0" fillId="19" borderId="28" xfId="0" applyFont="1" applyFill="1" applyBorder="1" applyAlignment="1" applyProtection="1">
      <alignment horizontal="center" vertical="center" textRotation="90" wrapText="1"/>
      <protection locked="0"/>
    </xf>
    <xf numFmtId="0" fontId="0" fillId="18" borderId="28" xfId="0" applyFill="1" applyBorder="1" applyAlignment="1" applyProtection="1">
      <alignment horizontal="center" vertical="center" textRotation="90" wrapText="1"/>
      <protection locked="0"/>
    </xf>
    <xf numFmtId="0" fontId="22" fillId="19" borderId="28" xfId="0" applyFont="1" applyFill="1" applyBorder="1" applyAlignment="1" applyProtection="1">
      <alignment horizontal="center" vertical="center" wrapText="1"/>
      <protection locked="0"/>
    </xf>
    <xf numFmtId="165" fontId="0" fillId="18" borderId="28" xfId="0" applyNumberFormat="1" applyFill="1" applyBorder="1" applyAlignment="1" applyProtection="1">
      <alignment horizontal="center" vertical="center" wrapText="1"/>
      <protection locked="0"/>
    </xf>
    <xf numFmtId="0" fontId="0" fillId="18" borderId="64" xfId="0" applyFill="1" applyBorder="1" applyAlignment="1" applyProtection="1">
      <alignment horizontal="center" vertical="center" wrapText="1"/>
      <protection locked="0"/>
    </xf>
    <xf numFmtId="0" fontId="0" fillId="18" borderId="65" xfId="0" applyFont="1" applyFill="1" applyBorder="1" applyAlignment="1" applyProtection="1">
      <alignment horizontal="center" vertical="center" wrapText="1"/>
      <protection locked="0"/>
    </xf>
    <xf numFmtId="0" fontId="0" fillId="18" borderId="39" xfId="0" applyFill="1" applyBorder="1" applyAlignment="1" applyProtection="1">
      <alignment horizontal="center" vertical="center" wrapText="1"/>
      <protection locked="0"/>
    </xf>
    <xf numFmtId="0" fontId="0" fillId="18" borderId="66" xfId="0" applyFont="1" applyFill="1" applyBorder="1" applyAlignment="1" applyProtection="1">
      <alignment horizontal="center" vertical="center" wrapText="1"/>
      <protection locked="0"/>
    </xf>
    <xf numFmtId="165" fontId="0" fillId="24" borderId="62" xfId="0" applyNumberFormat="1" applyFill="1" applyBorder="1" applyAlignment="1">
      <alignment horizontal="center" vertical="center" wrapText="1"/>
    </xf>
    <xf numFmtId="165" fontId="0" fillId="24" borderId="30" xfId="0" applyNumberFormat="1" applyFill="1" applyBorder="1" applyAlignment="1">
      <alignment horizontal="center" vertical="center" wrapText="1"/>
    </xf>
    <xf numFmtId="0" fontId="22" fillId="18" borderId="28" xfId="0" applyFont="1" applyFill="1" applyBorder="1" applyAlignment="1" applyProtection="1">
      <alignment horizontal="center" vertical="center" wrapText="1"/>
      <protection locked="0"/>
    </xf>
    <xf numFmtId="0" fontId="0" fillId="18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textRotation="90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18" borderId="19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18" borderId="27" xfId="0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18" borderId="6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9" fillId="31" borderId="30" xfId="0" applyFont="1" applyFill="1" applyBorder="1" applyAlignment="1">
      <alignment horizontal="right" vertical="center" wrapText="1"/>
    </xf>
    <xf numFmtId="0" fontId="3" fillId="20" borderId="32" xfId="0" applyFont="1" applyFill="1" applyBorder="1" applyAlignment="1">
      <alignment horizontal="right" vertical="center" wrapText="1"/>
    </xf>
    <xf numFmtId="0" fontId="14" fillId="24" borderId="10" xfId="0" applyFont="1" applyFill="1" applyBorder="1" applyAlignment="1">
      <alignment horizontal="right"/>
    </xf>
    <xf numFmtId="0" fontId="17" fillId="0" borderId="6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379</xdr:row>
      <xdr:rowOff>95250</xdr:rowOff>
    </xdr:from>
    <xdr:to>
      <xdr:col>58</xdr:col>
      <xdr:colOff>104775</xdr:colOff>
      <xdr:row>394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0225" y="56340375"/>
          <a:ext cx="85534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0</xdr:colOff>
      <xdr:row>380</xdr:row>
      <xdr:rowOff>28575</xdr:rowOff>
    </xdr:from>
    <xdr:to>
      <xdr:col>81</xdr:col>
      <xdr:colOff>161925</xdr:colOff>
      <xdr:row>395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69550" y="56435625"/>
          <a:ext cx="69342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6"/>
  <sheetViews>
    <sheetView tabSelected="1" zoomScale="75" zoomScaleNormal="75" zoomScalePageLayoutView="0" workbookViewId="0" topLeftCell="A1">
      <pane xSplit="4" ySplit="9" topLeftCell="F124" activePane="bottomRight" state="frozen"/>
      <selection pane="topLeft" activeCell="A1" sqref="A1"/>
      <selection pane="topRight" activeCell="E1" sqref="E1"/>
      <selection pane="bottomLeft" activeCell="A266" sqref="A266"/>
      <selection pane="bottomRight" activeCell="AH9" sqref="AH1:AH16384"/>
    </sheetView>
  </sheetViews>
  <sheetFormatPr defaultColWidth="11.7109375" defaultRowHeight="12.75"/>
  <cols>
    <col min="1" max="1" width="3.7109375" style="1" customWidth="1"/>
    <col min="2" max="2" width="11.28125" style="1" customWidth="1"/>
    <col min="3" max="3" width="4.8515625" style="1" customWidth="1"/>
    <col min="4" max="4" width="2.8515625" style="1" customWidth="1"/>
    <col min="5" max="5" width="17.00390625" style="1" customWidth="1"/>
    <col min="6" max="6" width="19.421875" style="1" customWidth="1"/>
    <col min="7" max="7" width="5.28125" style="1" customWidth="1"/>
    <col min="8" max="8" width="5.140625" style="1" customWidth="1"/>
    <col min="9" max="13" width="4.28125" style="1" customWidth="1"/>
    <col min="14" max="14" width="5.421875" style="1" customWidth="1"/>
    <col min="15" max="15" width="5.8515625" style="1" customWidth="1"/>
    <col min="16" max="17" width="6.00390625" style="1" customWidth="1"/>
    <col min="18" max="18" width="5.28125" style="1" customWidth="1"/>
    <col min="19" max="19" width="5.421875" style="1" customWidth="1"/>
    <col min="20" max="20" width="0" style="1" hidden="1" customWidth="1"/>
    <col min="21" max="21" width="8.140625" style="1" customWidth="1"/>
    <col min="22" max="22" width="5.140625" style="1" customWidth="1"/>
    <col min="23" max="25" width="4.28125" style="1" customWidth="1"/>
    <col min="26" max="26" width="4.7109375" style="1" customWidth="1"/>
    <col min="27" max="27" width="6.421875" style="1" customWidth="1"/>
    <col min="28" max="28" width="4.28125" style="1" customWidth="1"/>
    <col min="29" max="29" width="6.140625" style="1" customWidth="1"/>
    <col min="30" max="33" width="4.28125" style="1" customWidth="1"/>
    <col min="34" max="34" width="6.57421875" style="1" customWidth="1"/>
    <col min="35" max="35" width="4.28125" style="1" customWidth="1"/>
    <col min="36" max="36" width="5.421875" style="1" customWidth="1"/>
    <col min="37" max="47" width="4.28125" style="1" customWidth="1"/>
    <col min="48" max="48" width="7.00390625" style="1" customWidth="1"/>
    <col min="49" max="49" width="5.8515625" style="1" customWidth="1"/>
    <col min="50" max="50" width="7.8515625" style="1" customWidth="1"/>
    <col min="51" max="51" width="4.28125" style="0" customWidth="1"/>
    <col min="52" max="52" width="5.140625" style="0" customWidth="1"/>
    <col min="53" max="53" width="4.28125" style="0" customWidth="1"/>
    <col min="54" max="54" width="5.28125" style="0" customWidth="1"/>
    <col min="55" max="55" width="4.28125" style="0" customWidth="1"/>
    <col min="56" max="56" width="5.28125" style="0" customWidth="1"/>
    <col min="57" max="57" width="18.28125" style="0" customWidth="1"/>
    <col min="58" max="59" width="4.28125" style="0" customWidth="1"/>
    <col min="60" max="60" width="4.28125" style="1" customWidth="1"/>
    <col min="61" max="61" width="4.140625" style="1" customWidth="1"/>
    <col min="62" max="62" width="3.8515625" style="1" customWidth="1"/>
    <col min="63" max="71" width="4.28125" style="1" customWidth="1"/>
    <col min="72" max="73" width="5.00390625" style="1" customWidth="1"/>
    <col min="74" max="74" width="6.7109375" style="1" customWidth="1"/>
    <col min="75" max="76" width="5.00390625" style="1" customWidth="1"/>
    <col min="77" max="77" width="4.140625" style="1" customWidth="1"/>
    <col min="78" max="78" width="3.57421875" style="1" customWidth="1"/>
    <col min="79" max="79" width="4.140625" style="1" customWidth="1"/>
    <col min="80" max="80" width="6.421875" style="1" customWidth="1"/>
    <col min="81" max="81" width="22.28125" style="1" customWidth="1"/>
    <col min="82" max="230" width="11.7109375" style="1" customWidth="1"/>
  </cols>
  <sheetData>
    <row r="1" spans="1:230" ht="12.75">
      <c r="A1" s="214" t="s">
        <v>0</v>
      </c>
      <c r="B1" s="215" t="s">
        <v>1</v>
      </c>
      <c r="C1" s="215"/>
      <c r="D1" s="215"/>
      <c r="E1" s="216" t="s">
        <v>2</v>
      </c>
      <c r="F1" s="2" t="s">
        <v>3</v>
      </c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4" t="s">
        <v>5</v>
      </c>
      <c r="AA1" s="189" t="s">
        <v>6</v>
      </c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7" t="s">
        <v>7</v>
      </c>
      <c r="BE1" s="188" t="s">
        <v>8</v>
      </c>
      <c r="BF1" s="1"/>
      <c r="BG1" s="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</row>
    <row r="2" spans="1:230" ht="21" customHeight="1">
      <c r="A2" s="214"/>
      <c r="B2" s="215"/>
      <c r="C2" s="215"/>
      <c r="D2" s="215"/>
      <c r="E2" s="216"/>
      <c r="F2" s="2" t="s">
        <v>9</v>
      </c>
      <c r="G2" s="6" t="s">
        <v>10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30" t="s">
        <v>11</v>
      </c>
      <c r="AB2" s="231" t="s">
        <v>12</v>
      </c>
      <c r="AC2" s="202" t="s">
        <v>13</v>
      </c>
      <c r="AD2" s="202"/>
      <c r="AE2" s="202"/>
      <c r="AF2" s="202"/>
      <c r="AG2" s="202"/>
      <c r="AH2" s="202"/>
      <c r="AI2" s="202"/>
      <c r="AJ2" s="202"/>
      <c r="AK2" s="200" t="s">
        <v>14</v>
      </c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1" t="s">
        <v>15</v>
      </c>
      <c r="AW2" s="201"/>
      <c r="AX2" s="201"/>
      <c r="AY2" s="201"/>
      <c r="AZ2" s="201"/>
      <c r="BA2" s="201"/>
      <c r="BB2" s="201"/>
      <c r="BC2" s="190" t="s">
        <v>16</v>
      </c>
      <c r="BD2" s="187"/>
      <c r="BE2" s="188"/>
      <c r="BF2" s="1"/>
      <c r="BG2" s="1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</row>
    <row r="3" spans="1:230" ht="15.75" customHeight="1">
      <c r="A3" s="214"/>
      <c r="B3" s="215"/>
      <c r="C3" s="215"/>
      <c r="D3" s="215"/>
      <c r="E3" s="217" t="s">
        <v>17</v>
      </c>
      <c r="F3" s="224" t="s">
        <v>18</v>
      </c>
      <c r="G3" s="7" t="s">
        <v>19</v>
      </c>
      <c r="H3" s="8" t="s">
        <v>20</v>
      </c>
      <c r="I3" s="9" t="s">
        <v>20</v>
      </c>
      <c r="J3" s="9" t="s">
        <v>20</v>
      </c>
      <c r="K3" s="9" t="s">
        <v>21</v>
      </c>
      <c r="L3" s="9" t="s">
        <v>21</v>
      </c>
      <c r="M3" s="9" t="s">
        <v>22</v>
      </c>
      <c r="N3" s="9" t="s">
        <v>22</v>
      </c>
      <c r="O3" s="9" t="s">
        <v>23</v>
      </c>
      <c r="P3" s="9" t="s">
        <v>23</v>
      </c>
      <c r="Q3" s="9" t="s">
        <v>24</v>
      </c>
      <c r="R3" s="9" t="s">
        <v>24</v>
      </c>
      <c r="S3" s="9">
        <v>6</v>
      </c>
      <c r="T3" s="9"/>
      <c r="U3" s="9" t="s">
        <v>192</v>
      </c>
      <c r="V3" s="9" t="s">
        <v>25</v>
      </c>
      <c r="W3" s="9" t="s">
        <v>25</v>
      </c>
      <c r="X3" s="9" t="s">
        <v>26</v>
      </c>
      <c r="Y3" s="9" t="s">
        <v>26</v>
      </c>
      <c r="Z3" s="10" t="s">
        <v>26</v>
      </c>
      <c r="AA3" s="230"/>
      <c r="AB3" s="231"/>
      <c r="AC3" s="228" t="s">
        <v>173</v>
      </c>
      <c r="AD3" s="203" t="s">
        <v>28</v>
      </c>
      <c r="AE3" s="203" t="s">
        <v>29</v>
      </c>
      <c r="AF3" s="203" t="s">
        <v>30</v>
      </c>
      <c r="AG3" s="203" t="s">
        <v>31</v>
      </c>
      <c r="AH3" s="203" t="s">
        <v>32</v>
      </c>
      <c r="AI3" s="203" t="s">
        <v>33</v>
      </c>
      <c r="AJ3" s="199" t="s">
        <v>15</v>
      </c>
      <c r="AK3" s="192" t="s">
        <v>27</v>
      </c>
      <c r="AL3" s="197" t="s">
        <v>28</v>
      </c>
      <c r="AM3" s="197" t="s">
        <v>29</v>
      </c>
      <c r="AN3" s="198" t="s">
        <v>189</v>
      </c>
      <c r="AO3" s="197" t="s">
        <v>34</v>
      </c>
      <c r="AP3" s="197" t="s">
        <v>35</v>
      </c>
      <c r="AQ3" s="197" t="s">
        <v>36</v>
      </c>
      <c r="AR3" s="197" t="s">
        <v>32</v>
      </c>
      <c r="AS3" s="198" t="s">
        <v>170</v>
      </c>
      <c r="AT3" s="197" t="s">
        <v>37</v>
      </c>
      <c r="AU3" s="186" t="s">
        <v>15</v>
      </c>
      <c r="AV3" s="191" t="s">
        <v>38</v>
      </c>
      <c r="AW3" s="194" t="s">
        <v>39</v>
      </c>
      <c r="AX3" s="195" t="s">
        <v>40</v>
      </c>
      <c r="AY3" s="196" t="s">
        <v>41</v>
      </c>
      <c r="AZ3" s="204" t="s">
        <v>42</v>
      </c>
      <c r="BA3" s="193" t="s">
        <v>43</v>
      </c>
      <c r="BB3" s="191" t="s">
        <v>44</v>
      </c>
      <c r="BC3" s="190"/>
      <c r="BD3" s="187"/>
      <c r="BE3" s="187"/>
      <c r="BF3" s="1"/>
      <c r="BG3" s="1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ht="18.75" customHeight="1" thickBot="1">
      <c r="A4" s="214"/>
      <c r="B4" s="215"/>
      <c r="C4" s="215"/>
      <c r="D4" s="215"/>
      <c r="E4" s="217"/>
      <c r="F4" s="224"/>
      <c r="G4" s="7" t="s">
        <v>45</v>
      </c>
      <c r="H4" s="11" t="s">
        <v>46</v>
      </c>
      <c r="I4" s="12" t="s">
        <v>47</v>
      </c>
      <c r="J4" s="13" t="s">
        <v>48</v>
      </c>
      <c r="K4" s="13" t="s">
        <v>46</v>
      </c>
      <c r="L4" s="13" t="s">
        <v>47</v>
      </c>
      <c r="M4" s="13" t="s">
        <v>46</v>
      </c>
      <c r="N4" s="13" t="s">
        <v>47</v>
      </c>
      <c r="O4" s="13" t="s">
        <v>46</v>
      </c>
      <c r="P4" s="13" t="s">
        <v>47</v>
      </c>
      <c r="Q4" s="13" t="s">
        <v>46</v>
      </c>
      <c r="R4" s="13" t="s">
        <v>47</v>
      </c>
      <c r="S4" s="13" t="s">
        <v>46</v>
      </c>
      <c r="T4" s="13"/>
      <c r="U4" s="13" t="s">
        <v>47</v>
      </c>
      <c r="V4" s="13" t="s">
        <v>46</v>
      </c>
      <c r="W4" s="13" t="s">
        <v>47</v>
      </c>
      <c r="X4" s="13" t="s">
        <v>46</v>
      </c>
      <c r="Y4" s="13" t="s">
        <v>47</v>
      </c>
      <c r="Z4" s="14" t="s">
        <v>48</v>
      </c>
      <c r="AA4" s="230"/>
      <c r="AB4" s="231"/>
      <c r="AC4" s="229"/>
      <c r="AD4" s="203"/>
      <c r="AE4" s="203"/>
      <c r="AF4" s="203"/>
      <c r="AG4" s="203"/>
      <c r="AH4" s="203"/>
      <c r="AI4" s="203"/>
      <c r="AJ4" s="199"/>
      <c r="AK4" s="192"/>
      <c r="AL4" s="197"/>
      <c r="AM4" s="197"/>
      <c r="AN4" s="197"/>
      <c r="AO4" s="197"/>
      <c r="AP4" s="197"/>
      <c r="AQ4" s="197"/>
      <c r="AR4" s="197"/>
      <c r="AS4" s="197"/>
      <c r="AT4" s="197"/>
      <c r="AU4" s="186"/>
      <c r="AV4" s="191"/>
      <c r="AW4" s="191"/>
      <c r="AX4" s="191"/>
      <c r="AY4" s="191"/>
      <c r="AZ4" s="191"/>
      <c r="BA4" s="191"/>
      <c r="BB4" s="191"/>
      <c r="BC4" s="191"/>
      <c r="BD4" s="187"/>
      <c r="BE4" s="187"/>
      <c r="BF4" s="1"/>
      <c r="BG4" s="1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ht="19.5" customHeight="1" thickBot="1">
      <c r="A5" s="214"/>
      <c r="B5" s="215"/>
      <c r="C5" s="215"/>
      <c r="D5" s="215"/>
      <c r="E5" s="217"/>
      <c r="F5" s="15" t="s">
        <v>49</v>
      </c>
      <c r="G5" s="7" t="s">
        <v>50</v>
      </c>
      <c r="H5" s="16">
        <v>23</v>
      </c>
      <c r="I5" s="17">
        <v>22</v>
      </c>
      <c r="J5" s="18">
        <v>22</v>
      </c>
      <c r="K5" s="17">
        <v>22</v>
      </c>
      <c r="L5" s="17">
        <v>24</v>
      </c>
      <c r="M5" s="17">
        <v>27</v>
      </c>
      <c r="N5" s="17">
        <v>28</v>
      </c>
      <c r="O5" s="17">
        <v>29</v>
      </c>
      <c r="P5" s="17">
        <v>29</v>
      </c>
      <c r="Q5" s="17">
        <v>25</v>
      </c>
      <c r="R5" s="17">
        <v>24</v>
      </c>
      <c r="S5" s="17">
        <v>27</v>
      </c>
      <c r="T5" s="17"/>
      <c r="U5" s="17">
        <v>25</v>
      </c>
      <c r="V5" s="17">
        <v>27</v>
      </c>
      <c r="W5" s="17">
        <v>28</v>
      </c>
      <c r="X5" s="17">
        <v>20</v>
      </c>
      <c r="Y5" s="17">
        <v>21</v>
      </c>
      <c r="Z5" s="14">
        <v>20</v>
      </c>
      <c r="AA5" s="230"/>
      <c r="AB5" s="231"/>
      <c r="AC5" s="229"/>
      <c r="AD5" s="203"/>
      <c r="AE5" s="203"/>
      <c r="AF5" s="203"/>
      <c r="AG5" s="203"/>
      <c r="AH5" s="203"/>
      <c r="AI5" s="203"/>
      <c r="AJ5" s="199"/>
      <c r="AK5" s="192"/>
      <c r="AL5" s="197"/>
      <c r="AM5" s="197"/>
      <c r="AN5" s="197"/>
      <c r="AO5" s="197"/>
      <c r="AP5" s="197"/>
      <c r="AQ5" s="197"/>
      <c r="AR5" s="197"/>
      <c r="AS5" s="197"/>
      <c r="AT5" s="197"/>
      <c r="AU5" s="186"/>
      <c r="AV5" s="191"/>
      <c r="AW5" s="191"/>
      <c r="AX5" s="191"/>
      <c r="AY5" s="191"/>
      <c r="AZ5" s="191"/>
      <c r="BA5" s="191"/>
      <c r="BB5" s="191"/>
      <c r="BC5" s="191"/>
      <c r="BD5" s="187"/>
      <c r="BE5" s="187"/>
      <c r="BF5" s="1"/>
      <c r="BG5" s="1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ht="23.25" thickBot="1">
      <c r="A6" s="214"/>
      <c r="B6" s="215"/>
      <c r="C6" s="215"/>
      <c r="D6" s="215"/>
      <c r="E6" s="217"/>
      <c r="F6" s="19" t="s">
        <v>51</v>
      </c>
      <c r="G6" s="6" t="s">
        <v>52</v>
      </c>
      <c r="H6" s="20">
        <v>20</v>
      </c>
      <c r="I6" s="21">
        <v>20</v>
      </c>
      <c r="J6" s="22">
        <v>20</v>
      </c>
      <c r="K6" s="22">
        <v>20</v>
      </c>
      <c r="L6" s="23">
        <v>20</v>
      </c>
      <c r="M6" s="23">
        <v>20</v>
      </c>
      <c r="N6" s="24">
        <v>20</v>
      </c>
      <c r="O6" s="24">
        <v>22.5</v>
      </c>
      <c r="P6" s="22">
        <v>22.5</v>
      </c>
      <c r="Q6" s="22">
        <v>22.5</v>
      </c>
      <c r="R6" s="22">
        <v>22.5</v>
      </c>
      <c r="S6" s="22">
        <v>22.5</v>
      </c>
      <c r="T6" s="22"/>
      <c r="U6" s="22">
        <v>22.5</v>
      </c>
      <c r="V6" s="22">
        <v>25</v>
      </c>
      <c r="W6" s="22">
        <v>25</v>
      </c>
      <c r="X6" s="22">
        <v>25</v>
      </c>
      <c r="Y6" s="22">
        <v>25</v>
      </c>
      <c r="Z6" s="25">
        <v>25</v>
      </c>
      <c r="AA6" s="230"/>
      <c r="AB6" s="231"/>
      <c r="AC6" s="229"/>
      <c r="AD6" s="203"/>
      <c r="AE6" s="203"/>
      <c r="AF6" s="203"/>
      <c r="AG6" s="203"/>
      <c r="AH6" s="203"/>
      <c r="AI6" s="203"/>
      <c r="AJ6" s="199"/>
      <c r="AK6" s="192"/>
      <c r="AL6" s="197"/>
      <c r="AM6" s="197"/>
      <c r="AN6" s="197"/>
      <c r="AO6" s="197"/>
      <c r="AP6" s="197"/>
      <c r="AQ6" s="197"/>
      <c r="AR6" s="197"/>
      <c r="AS6" s="197"/>
      <c r="AT6" s="197"/>
      <c r="AU6" s="186"/>
      <c r="AV6" s="191"/>
      <c r="AW6" s="191"/>
      <c r="AX6" s="191"/>
      <c r="AY6" s="191"/>
      <c r="AZ6" s="191"/>
      <c r="BA6" s="191"/>
      <c r="BB6" s="191"/>
      <c r="BC6" s="191"/>
      <c r="BD6" s="187"/>
      <c r="BE6" s="187"/>
      <c r="BF6" s="1"/>
      <c r="BG6" s="1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ht="12.75">
      <c r="A7" s="214"/>
      <c r="B7" s="207" t="s">
        <v>53</v>
      </c>
      <c r="C7" s="208" t="s">
        <v>54</v>
      </c>
      <c r="D7" s="208"/>
      <c r="E7" s="209" t="s">
        <v>55</v>
      </c>
      <c r="F7" s="209"/>
      <c r="G7" s="209"/>
      <c r="H7" s="210" t="s">
        <v>56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2" t="s">
        <v>57</v>
      </c>
      <c r="AB7" s="212"/>
      <c r="AC7" s="213" t="s">
        <v>58</v>
      </c>
      <c r="AD7" s="213"/>
      <c r="AE7" s="213"/>
      <c r="AF7" s="213"/>
      <c r="AG7" s="213"/>
      <c r="AH7" s="213"/>
      <c r="AI7" s="213"/>
      <c r="AJ7" s="213"/>
      <c r="AK7" s="205" t="s">
        <v>58</v>
      </c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6" t="s">
        <v>59</v>
      </c>
      <c r="AW7" s="206"/>
      <c r="AX7" s="206"/>
      <c r="AY7" s="206"/>
      <c r="AZ7" s="206"/>
      <c r="BA7" s="206"/>
      <c r="BB7" s="206"/>
      <c r="BC7" s="190"/>
      <c r="BD7" s="187"/>
      <c r="BE7" s="187"/>
      <c r="BF7" s="1"/>
      <c r="BG7" s="1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ht="9.75" customHeight="1">
      <c r="A8" s="214"/>
      <c r="B8" s="207"/>
      <c r="C8" s="208"/>
      <c r="D8" s="208"/>
      <c r="E8" s="27" t="s">
        <v>60</v>
      </c>
      <c r="F8" s="211" t="s">
        <v>61</v>
      </c>
      <c r="G8" s="211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12"/>
      <c r="AB8" s="212"/>
      <c r="AC8" s="213"/>
      <c r="AD8" s="213"/>
      <c r="AE8" s="213"/>
      <c r="AF8" s="213"/>
      <c r="AG8" s="213"/>
      <c r="AH8" s="213"/>
      <c r="AI8" s="213"/>
      <c r="AJ8" s="213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6"/>
      <c r="AW8" s="206"/>
      <c r="AX8" s="206"/>
      <c r="AY8" s="206"/>
      <c r="AZ8" s="206"/>
      <c r="BA8" s="206"/>
      <c r="BB8" s="206"/>
      <c r="BC8" s="190"/>
      <c r="BD8" s="187"/>
      <c r="BE8" s="187"/>
      <c r="BF8" s="1"/>
      <c r="BG8" s="1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</row>
    <row r="9" spans="1:230" ht="13.5" thickBot="1">
      <c r="A9" s="28">
        <v>1</v>
      </c>
      <c r="B9" s="28">
        <v>2</v>
      </c>
      <c r="C9" s="225">
        <v>3</v>
      </c>
      <c r="D9" s="225"/>
      <c r="E9" s="28">
        <v>5</v>
      </c>
      <c r="F9" s="226">
        <v>6</v>
      </c>
      <c r="G9" s="226"/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31">
        <v>15</v>
      </c>
      <c r="Q9" s="31">
        <v>16</v>
      </c>
      <c r="R9" s="31">
        <v>17</v>
      </c>
      <c r="S9" s="31">
        <v>18</v>
      </c>
      <c r="T9" s="31">
        <v>19</v>
      </c>
      <c r="U9" s="31">
        <v>20</v>
      </c>
      <c r="V9" s="31">
        <v>21</v>
      </c>
      <c r="W9" s="31">
        <v>22</v>
      </c>
      <c r="X9" s="31">
        <v>23</v>
      </c>
      <c r="Y9" s="31">
        <v>24</v>
      </c>
      <c r="Z9" s="31">
        <v>25</v>
      </c>
      <c r="AA9" s="28">
        <v>50</v>
      </c>
      <c r="AB9" s="29">
        <v>51</v>
      </c>
      <c r="AC9" s="28">
        <v>52</v>
      </c>
      <c r="AD9" s="29">
        <v>53</v>
      </c>
      <c r="AE9" s="29">
        <v>54</v>
      </c>
      <c r="AF9" s="29">
        <v>55</v>
      </c>
      <c r="AG9" s="29">
        <v>56</v>
      </c>
      <c r="AH9" s="29">
        <v>57</v>
      </c>
      <c r="AI9" s="29">
        <v>58</v>
      </c>
      <c r="AJ9" s="30">
        <v>59</v>
      </c>
      <c r="AK9" s="32">
        <v>60</v>
      </c>
      <c r="AL9" s="32">
        <v>61</v>
      </c>
      <c r="AM9" s="32">
        <v>62</v>
      </c>
      <c r="AN9" s="32">
        <v>63</v>
      </c>
      <c r="AO9" s="32">
        <v>64</v>
      </c>
      <c r="AP9" s="32">
        <v>65</v>
      </c>
      <c r="AQ9" s="32">
        <v>66</v>
      </c>
      <c r="AR9" s="32">
        <v>67</v>
      </c>
      <c r="AS9" s="32">
        <v>68</v>
      </c>
      <c r="AT9" s="32">
        <v>69</v>
      </c>
      <c r="AU9" s="28">
        <v>70</v>
      </c>
      <c r="AV9" s="30">
        <v>71</v>
      </c>
      <c r="AW9" s="28">
        <v>72</v>
      </c>
      <c r="AX9" s="30">
        <v>73</v>
      </c>
      <c r="AY9" s="28">
        <v>74</v>
      </c>
      <c r="AZ9" s="30">
        <v>75</v>
      </c>
      <c r="BA9" s="28">
        <v>76</v>
      </c>
      <c r="BB9" s="30">
        <v>77</v>
      </c>
      <c r="BC9" s="28">
        <v>78</v>
      </c>
      <c r="BD9" s="30">
        <v>79</v>
      </c>
      <c r="BE9" s="28">
        <v>80</v>
      </c>
      <c r="BF9" s="1"/>
      <c r="BG9" s="1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</row>
    <row r="10" spans="1:230" ht="13.5" customHeight="1" thickBot="1">
      <c r="A10" s="218">
        <v>1</v>
      </c>
      <c r="B10" s="219" t="s">
        <v>131</v>
      </c>
      <c r="C10" s="221" t="s">
        <v>62</v>
      </c>
      <c r="D10" s="221"/>
      <c r="E10" s="222" t="s">
        <v>15</v>
      </c>
      <c r="F10" s="222"/>
      <c r="G10" s="222"/>
      <c r="H10" s="33">
        <f aca="true" t="shared" si="0" ref="H10:Z10">H11+H12+H13+H14+H15+H16</f>
        <v>0</v>
      </c>
      <c r="I10" s="34">
        <f t="shared" si="0"/>
        <v>0</v>
      </c>
      <c r="J10" s="34">
        <f t="shared" si="0"/>
        <v>0</v>
      </c>
      <c r="K10" s="34">
        <f t="shared" si="0"/>
        <v>10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0"/>
        <v>0</v>
      </c>
      <c r="U10" s="34">
        <f t="shared" si="0"/>
        <v>0</v>
      </c>
      <c r="V10" s="34">
        <f t="shared" si="0"/>
        <v>0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4">
        <f t="shared" si="0"/>
        <v>0</v>
      </c>
      <c r="AA10" s="238">
        <f>H10+I10+J10+K10+L10+M10+N10+O10+P10+Q10+R10+S10+T10+U10+V10+W10+X10+Y10+Z10</f>
        <v>10</v>
      </c>
      <c r="AB10" s="227"/>
      <c r="AC10" s="236">
        <v>2</v>
      </c>
      <c r="AD10" s="227"/>
      <c r="AE10" s="227"/>
      <c r="AF10" s="227"/>
      <c r="AG10" s="227"/>
      <c r="AH10" s="227">
        <v>11</v>
      </c>
      <c r="AI10" s="227"/>
      <c r="AJ10" s="249">
        <f>AC10+AD10+AE10+AF10+AG10+AH10+AI10</f>
        <v>13</v>
      </c>
      <c r="AK10" s="236"/>
      <c r="AL10" s="227"/>
      <c r="AM10" s="227"/>
      <c r="AN10" s="227"/>
      <c r="AO10" s="227"/>
      <c r="AP10" s="227"/>
      <c r="AQ10" s="227"/>
      <c r="AR10" s="227"/>
      <c r="AS10" s="227"/>
      <c r="AT10" s="227"/>
      <c r="AU10" s="234">
        <f>AK10+AL10+AM10+AN10+AO10+AP10+AQ10+AR10+AS10+AT10</f>
        <v>0</v>
      </c>
      <c r="AV10" s="235">
        <f>AU10+AJ10+AA10</f>
        <v>23</v>
      </c>
      <c r="AW10" s="236">
        <v>22</v>
      </c>
      <c r="AX10" s="237" t="s">
        <v>67</v>
      </c>
      <c r="AY10" s="241">
        <v>1</v>
      </c>
      <c r="AZ10" s="235">
        <v>21</v>
      </c>
      <c r="BA10" s="242"/>
      <c r="BB10" s="233">
        <f>AV10-AZ10-BA10</f>
        <v>2</v>
      </c>
      <c r="BC10" s="240"/>
      <c r="BD10" s="240"/>
      <c r="BE10" s="240" t="s">
        <v>237</v>
      </c>
      <c r="BF10" s="1"/>
      <c r="BG10" s="1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</row>
    <row r="11" spans="1:230" ht="13.5" customHeight="1" thickBot="1">
      <c r="A11" s="218"/>
      <c r="B11" s="220"/>
      <c r="C11" s="221"/>
      <c r="D11" s="221"/>
      <c r="E11" s="36" t="s">
        <v>62</v>
      </c>
      <c r="F11" s="232" t="s">
        <v>63</v>
      </c>
      <c r="G11" s="232"/>
      <c r="H11" s="37"/>
      <c r="I11" s="38"/>
      <c r="J11" s="38"/>
      <c r="K11" s="38">
        <v>8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  <c r="Y11" s="39"/>
      <c r="Z11" s="39"/>
      <c r="AA11" s="238"/>
      <c r="AB11" s="227"/>
      <c r="AC11" s="236"/>
      <c r="AD11" s="227"/>
      <c r="AE11" s="227"/>
      <c r="AF11" s="227"/>
      <c r="AG11" s="227"/>
      <c r="AH11" s="227"/>
      <c r="AI11" s="227"/>
      <c r="AJ11" s="249"/>
      <c r="AK11" s="236"/>
      <c r="AL11" s="227"/>
      <c r="AM11" s="227"/>
      <c r="AN11" s="227"/>
      <c r="AO11" s="227"/>
      <c r="AP11" s="227"/>
      <c r="AQ11" s="227"/>
      <c r="AR11" s="227"/>
      <c r="AS11" s="227"/>
      <c r="AT11" s="227"/>
      <c r="AU11" s="234"/>
      <c r="AV11" s="235"/>
      <c r="AW11" s="236"/>
      <c r="AX11" s="237"/>
      <c r="AY11" s="241"/>
      <c r="AZ11" s="235"/>
      <c r="BA11" s="242"/>
      <c r="BB11" s="233"/>
      <c r="BC11" s="240"/>
      <c r="BD11" s="240"/>
      <c r="BE11" s="240"/>
      <c r="BF11" s="1"/>
      <c r="BG11" s="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</row>
    <row r="12" spans="1:230" ht="13.5" customHeight="1" thickBot="1">
      <c r="A12" s="218"/>
      <c r="B12" s="220"/>
      <c r="C12" s="221"/>
      <c r="D12" s="221"/>
      <c r="E12" s="40"/>
      <c r="F12" s="223" t="s">
        <v>64</v>
      </c>
      <c r="G12" s="223"/>
      <c r="H12" s="41"/>
      <c r="I12" s="42"/>
      <c r="J12" s="42"/>
      <c r="K12" s="42">
        <v>1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238"/>
      <c r="AB12" s="227"/>
      <c r="AC12" s="236"/>
      <c r="AD12" s="227"/>
      <c r="AE12" s="227"/>
      <c r="AF12" s="227"/>
      <c r="AG12" s="227"/>
      <c r="AH12" s="227"/>
      <c r="AI12" s="227"/>
      <c r="AJ12" s="249"/>
      <c r="AK12" s="236"/>
      <c r="AL12" s="227"/>
      <c r="AM12" s="227"/>
      <c r="AN12" s="227"/>
      <c r="AO12" s="227"/>
      <c r="AP12" s="227"/>
      <c r="AQ12" s="227"/>
      <c r="AR12" s="227"/>
      <c r="AS12" s="227"/>
      <c r="AT12" s="227"/>
      <c r="AU12" s="234"/>
      <c r="AV12" s="235"/>
      <c r="AW12" s="236"/>
      <c r="AX12" s="237"/>
      <c r="AY12" s="241"/>
      <c r="AZ12" s="235"/>
      <c r="BA12" s="242"/>
      <c r="BB12" s="233"/>
      <c r="BC12" s="240"/>
      <c r="BD12" s="240"/>
      <c r="BE12" s="240"/>
      <c r="BF12" s="1"/>
      <c r="BG12" s="1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</row>
    <row r="13" spans="1:230" ht="13.5" customHeight="1" thickBot="1">
      <c r="A13" s="218"/>
      <c r="B13" s="220"/>
      <c r="C13" s="221"/>
      <c r="D13" s="221"/>
      <c r="E13" s="40"/>
      <c r="F13" s="223" t="s">
        <v>65</v>
      </c>
      <c r="G13" s="223"/>
      <c r="H13" s="41"/>
      <c r="I13" s="42"/>
      <c r="J13" s="42"/>
      <c r="K13" s="42">
        <v>1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238"/>
      <c r="AB13" s="227"/>
      <c r="AC13" s="236"/>
      <c r="AD13" s="227"/>
      <c r="AE13" s="227"/>
      <c r="AF13" s="227"/>
      <c r="AG13" s="227"/>
      <c r="AH13" s="227"/>
      <c r="AI13" s="227"/>
      <c r="AJ13" s="249"/>
      <c r="AK13" s="236"/>
      <c r="AL13" s="227"/>
      <c r="AM13" s="227"/>
      <c r="AN13" s="227"/>
      <c r="AO13" s="227"/>
      <c r="AP13" s="227"/>
      <c r="AQ13" s="227"/>
      <c r="AR13" s="227"/>
      <c r="AS13" s="227"/>
      <c r="AT13" s="227"/>
      <c r="AU13" s="234"/>
      <c r="AV13" s="235"/>
      <c r="AW13" s="236"/>
      <c r="AX13" s="237"/>
      <c r="AY13" s="241"/>
      <c r="AZ13" s="235"/>
      <c r="BA13" s="242"/>
      <c r="BB13" s="233"/>
      <c r="BC13" s="240"/>
      <c r="BD13" s="240"/>
      <c r="BE13" s="240"/>
      <c r="BF13" s="1"/>
      <c r="BG13" s="1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</row>
    <row r="14" spans="1:230" ht="13.5" customHeight="1" thickBot="1">
      <c r="A14" s="218"/>
      <c r="B14" s="220"/>
      <c r="C14" s="221"/>
      <c r="D14" s="221"/>
      <c r="E14" s="41"/>
      <c r="F14" s="243"/>
      <c r="G14" s="243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238"/>
      <c r="AB14" s="227"/>
      <c r="AC14" s="236"/>
      <c r="AD14" s="227"/>
      <c r="AE14" s="227"/>
      <c r="AF14" s="227"/>
      <c r="AG14" s="227"/>
      <c r="AH14" s="227"/>
      <c r="AI14" s="227"/>
      <c r="AJ14" s="249"/>
      <c r="AK14" s="236"/>
      <c r="AL14" s="227"/>
      <c r="AM14" s="227"/>
      <c r="AN14" s="227"/>
      <c r="AO14" s="227"/>
      <c r="AP14" s="227"/>
      <c r="AQ14" s="227"/>
      <c r="AR14" s="227"/>
      <c r="AS14" s="227"/>
      <c r="AT14" s="227"/>
      <c r="AU14" s="234"/>
      <c r="AV14" s="235"/>
      <c r="AW14" s="236"/>
      <c r="AX14" s="237"/>
      <c r="AY14" s="241"/>
      <c r="AZ14" s="235"/>
      <c r="BA14" s="242"/>
      <c r="BB14" s="233"/>
      <c r="BC14" s="240"/>
      <c r="BD14" s="240"/>
      <c r="BE14" s="240"/>
      <c r="BF14" s="1"/>
      <c r="BG14" s="1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</row>
    <row r="15" spans="1:230" ht="13.5" customHeight="1" thickBot="1">
      <c r="A15" s="218"/>
      <c r="B15" s="220"/>
      <c r="C15" s="221"/>
      <c r="D15" s="221"/>
      <c r="E15" s="41"/>
      <c r="F15" s="244" t="s">
        <v>193</v>
      </c>
      <c r="G15" s="243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238"/>
      <c r="AB15" s="227"/>
      <c r="AC15" s="236"/>
      <c r="AD15" s="227"/>
      <c r="AE15" s="227"/>
      <c r="AF15" s="227"/>
      <c r="AG15" s="227"/>
      <c r="AH15" s="227"/>
      <c r="AI15" s="227"/>
      <c r="AJ15" s="249"/>
      <c r="AK15" s="236"/>
      <c r="AL15" s="227"/>
      <c r="AM15" s="227"/>
      <c r="AN15" s="227"/>
      <c r="AO15" s="227"/>
      <c r="AP15" s="227"/>
      <c r="AQ15" s="227"/>
      <c r="AR15" s="227"/>
      <c r="AS15" s="227"/>
      <c r="AT15" s="227"/>
      <c r="AU15" s="234"/>
      <c r="AV15" s="235"/>
      <c r="AW15" s="236"/>
      <c r="AX15" s="237"/>
      <c r="AY15" s="241"/>
      <c r="AZ15" s="235"/>
      <c r="BA15" s="242"/>
      <c r="BB15" s="233"/>
      <c r="BC15" s="240"/>
      <c r="BD15" s="240"/>
      <c r="BE15" s="240"/>
      <c r="BF15" s="1"/>
      <c r="BG15" s="1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</row>
    <row r="16" spans="1:230" ht="13.5" customHeight="1" thickBot="1">
      <c r="A16" s="218"/>
      <c r="B16" s="220"/>
      <c r="C16" s="221"/>
      <c r="D16" s="221"/>
      <c r="E16" s="44"/>
      <c r="F16" s="245"/>
      <c r="G16" s="245"/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46"/>
      <c r="Z16" s="46"/>
      <c r="AA16" s="238"/>
      <c r="AB16" s="227"/>
      <c r="AC16" s="236"/>
      <c r="AD16" s="227"/>
      <c r="AE16" s="227"/>
      <c r="AF16" s="227"/>
      <c r="AG16" s="227"/>
      <c r="AH16" s="227"/>
      <c r="AI16" s="227"/>
      <c r="AJ16" s="249"/>
      <c r="AK16" s="236"/>
      <c r="AL16" s="227"/>
      <c r="AM16" s="227"/>
      <c r="AN16" s="227"/>
      <c r="AO16" s="227"/>
      <c r="AP16" s="227"/>
      <c r="AQ16" s="227"/>
      <c r="AR16" s="227"/>
      <c r="AS16" s="227"/>
      <c r="AT16" s="227"/>
      <c r="AU16" s="234"/>
      <c r="AV16" s="235"/>
      <c r="AW16" s="236"/>
      <c r="AX16" s="237"/>
      <c r="AY16" s="241"/>
      <c r="AZ16" s="235"/>
      <c r="BA16" s="242"/>
      <c r="BB16" s="233"/>
      <c r="BC16" s="240"/>
      <c r="BD16" s="240"/>
      <c r="BE16" s="240"/>
      <c r="BF16" s="1"/>
      <c r="BG16" s="1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</row>
    <row r="17" spans="1:230" ht="13.5" customHeight="1" thickBot="1">
      <c r="A17" s="246">
        <v>2</v>
      </c>
      <c r="B17" s="247" t="s">
        <v>66</v>
      </c>
      <c r="C17" s="248" t="s">
        <v>62</v>
      </c>
      <c r="D17" s="248"/>
      <c r="E17" s="222" t="s">
        <v>15</v>
      </c>
      <c r="F17" s="222"/>
      <c r="G17" s="222"/>
      <c r="H17" s="33">
        <f aca="true" t="shared" si="1" ref="H17:Z17">H18+H19+H20+H21+H22+H23</f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10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  <c r="Q17" s="34">
        <f t="shared" si="1"/>
        <v>0</v>
      </c>
      <c r="R17" s="34">
        <f t="shared" si="1"/>
        <v>0</v>
      </c>
      <c r="S17" s="34">
        <f t="shared" si="1"/>
        <v>0</v>
      </c>
      <c r="T17" s="34">
        <f t="shared" si="1"/>
        <v>0</v>
      </c>
      <c r="U17" s="34">
        <f t="shared" si="1"/>
        <v>0</v>
      </c>
      <c r="V17" s="34">
        <f t="shared" si="1"/>
        <v>0</v>
      </c>
      <c r="W17" s="34">
        <f t="shared" si="1"/>
        <v>0</v>
      </c>
      <c r="X17" s="34">
        <f t="shared" si="1"/>
        <v>0</v>
      </c>
      <c r="Y17" s="34">
        <f t="shared" si="1"/>
        <v>0</v>
      </c>
      <c r="Z17" s="34">
        <f t="shared" si="1"/>
        <v>0</v>
      </c>
      <c r="AA17" s="238">
        <f>H17+I17+J17+K17+L17+M17+N17+O17+P17+Q17+R17+S17+T17+U17+V17+W17+X17+Y17+Z17</f>
        <v>10</v>
      </c>
      <c r="AB17" s="239"/>
      <c r="AC17" s="251">
        <v>2</v>
      </c>
      <c r="AD17" s="239"/>
      <c r="AE17" s="239"/>
      <c r="AF17" s="239"/>
      <c r="AG17" s="239"/>
      <c r="AH17" s="239">
        <v>11</v>
      </c>
      <c r="AI17" s="239"/>
      <c r="AJ17" s="249">
        <f>AC17+AD17+AE17+AF17+AG17+AH17+AI17</f>
        <v>13</v>
      </c>
      <c r="AK17" s="251"/>
      <c r="AL17" s="239"/>
      <c r="AM17" s="239"/>
      <c r="AN17" s="239"/>
      <c r="AO17" s="239"/>
      <c r="AP17" s="239"/>
      <c r="AQ17" s="239"/>
      <c r="AR17" s="239"/>
      <c r="AS17" s="239"/>
      <c r="AT17" s="239"/>
      <c r="AU17" s="234">
        <f>AK17+AL17+AM17+AN17+AO17+AP17+AQ17+AR17+AS17+AT17</f>
        <v>0</v>
      </c>
      <c r="AV17" s="235">
        <f>AU17+AJ17+AA17</f>
        <v>23</v>
      </c>
      <c r="AW17" s="251">
        <v>22</v>
      </c>
      <c r="AX17" s="239" t="s">
        <v>67</v>
      </c>
      <c r="AY17" s="250">
        <v>1</v>
      </c>
      <c r="AZ17" s="235">
        <v>21</v>
      </c>
      <c r="BA17" s="252"/>
      <c r="BB17" s="233">
        <f>AV17-AZ17-BA17</f>
        <v>2</v>
      </c>
      <c r="BC17" s="253"/>
      <c r="BD17" s="253"/>
      <c r="BE17" s="253" t="s">
        <v>238</v>
      </c>
      <c r="BF17" s="1"/>
      <c r="BG17" s="1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</row>
    <row r="18" spans="1:230" ht="13.5" customHeight="1">
      <c r="A18" s="246"/>
      <c r="B18" s="247"/>
      <c r="C18" s="248"/>
      <c r="D18" s="248"/>
      <c r="E18" s="47" t="s">
        <v>62</v>
      </c>
      <c r="F18" s="256" t="s">
        <v>63</v>
      </c>
      <c r="G18" s="256"/>
      <c r="H18" s="47"/>
      <c r="I18" s="48"/>
      <c r="J18" s="48"/>
      <c r="K18" s="48"/>
      <c r="L18" s="48">
        <v>8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9"/>
      <c r="Y18" s="49"/>
      <c r="Z18" s="49"/>
      <c r="AA18" s="238"/>
      <c r="AB18" s="239"/>
      <c r="AC18" s="251"/>
      <c r="AD18" s="239"/>
      <c r="AE18" s="239"/>
      <c r="AF18" s="239"/>
      <c r="AG18" s="239"/>
      <c r="AH18" s="239"/>
      <c r="AI18" s="239"/>
      <c r="AJ18" s="249"/>
      <c r="AK18" s="251"/>
      <c r="AL18" s="239"/>
      <c r="AM18" s="239"/>
      <c r="AN18" s="239"/>
      <c r="AO18" s="239"/>
      <c r="AP18" s="239"/>
      <c r="AQ18" s="239"/>
      <c r="AR18" s="239"/>
      <c r="AS18" s="239"/>
      <c r="AT18" s="239"/>
      <c r="AU18" s="234"/>
      <c r="AV18" s="235"/>
      <c r="AW18" s="251"/>
      <c r="AX18" s="239"/>
      <c r="AY18" s="250"/>
      <c r="AZ18" s="235"/>
      <c r="BA18" s="252"/>
      <c r="BB18" s="233"/>
      <c r="BC18" s="253"/>
      <c r="BD18" s="253"/>
      <c r="BE18" s="253"/>
      <c r="BF18" s="1"/>
      <c r="BG18" s="1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</row>
    <row r="19" spans="1:230" ht="13.5" customHeight="1">
      <c r="A19" s="246"/>
      <c r="B19" s="247"/>
      <c r="C19" s="248"/>
      <c r="D19" s="248"/>
      <c r="E19" s="50"/>
      <c r="F19" s="257" t="s">
        <v>65</v>
      </c>
      <c r="G19" s="258"/>
      <c r="H19" s="50"/>
      <c r="I19" s="51"/>
      <c r="J19" s="51"/>
      <c r="K19" s="51"/>
      <c r="L19" s="51">
        <v>1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2"/>
      <c r="Y19" s="52"/>
      <c r="Z19" s="52"/>
      <c r="AA19" s="238"/>
      <c r="AB19" s="239"/>
      <c r="AC19" s="251"/>
      <c r="AD19" s="239"/>
      <c r="AE19" s="239"/>
      <c r="AF19" s="239"/>
      <c r="AG19" s="239"/>
      <c r="AH19" s="239"/>
      <c r="AI19" s="239"/>
      <c r="AJ19" s="249"/>
      <c r="AK19" s="251"/>
      <c r="AL19" s="239"/>
      <c r="AM19" s="239"/>
      <c r="AN19" s="239"/>
      <c r="AO19" s="239"/>
      <c r="AP19" s="239"/>
      <c r="AQ19" s="239"/>
      <c r="AR19" s="239"/>
      <c r="AS19" s="239"/>
      <c r="AT19" s="239"/>
      <c r="AU19" s="234"/>
      <c r="AV19" s="235"/>
      <c r="AW19" s="251"/>
      <c r="AX19" s="239"/>
      <c r="AY19" s="250"/>
      <c r="AZ19" s="235"/>
      <c r="BA19" s="252"/>
      <c r="BB19" s="233"/>
      <c r="BC19" s="253"/>
      <c r="BD19" s="253"/>
      <c r="BE19" s="253"/>
      <c r="BF19" s="1"/>
      <c r="BG19" s="1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</row>
    <row r="20" spans="1:230" ht="13.5" customHeight="1">
      <c r="A20" s="246"/>
      <c r="B20" s="247"/>
      <c r="C20" s="248"/>
      <c r="D20" s="248"/>
      <c r="E20" s="50"/>
      <c r="F20" s="258" t="s">
        <v>64</v>
      </c>
      <c r="G20" s="258"/>
      <c r="H20" s="50"/>
      <c r="I20" s="51"/>
      <c r="J20" s="51"/>
      <c r="K20" s="51"/>
      <c r="L20" s="51">
        <v>1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/>
      <c r="Y20" s="52"/>
      <c r="Z20" s="52"/>
      <c r="AA20" s="238"/>
      <c r="AB20" s="239"/>
      <c r="AC20" s="251"/>
      <c r="AD20" s="239"/>
      <c r="AE20" s="239"/>
      <c r="AF20" s="239"/>
      <c r="AG20" s="239"/>
      <c r="AH20" s="239"/>
      <c r="AI20" s="239"/>
      <c r="AJ20" s="249"/>
      <c r="AK20" s="251"/>
      <c r="AL20" s="239"/>
      <c r="AM20" s="239"/>
      <c r="AN20" s="239"/>
      <c r="AO20" s="239"/>
      <c r="AP20" s="239"/>
      <c r="AQ20" s="239"/>
      <c r="AR20" s="239"/>
      <c r="AS20" s="239"/>
      <c r="AT20" s="239"/>
      <c r="AU20" s="234"/>
      <c r="AV20" s="235"/>
      <c r="AW20" s="251"/>
      <c r="AX20" s="239"/>
      <c r="AY20" s="250"/>
      <c r="AZ20" s="235"/>
      <c r="BA20" s="252"/>
      <c r="BB20" s="233"/>
      <c r="BC20" s="253"/>
      <c r="BD20" s="253"/>
      <c r="BE20" s="253"/>
      <c r="BF20" s="1"/>
      <c r="BG20" s="1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</row>
    <row r="21" spans="1:230" ht="13.5" customHeight="1">
      <c r="A21" s="246"/>
      <c r="B21" s="247"/>
      <c r="C21" s="248"/>
      <c r="D21" s="248"/>
      <c r="E21" s="50"/>
      <c r="F21" s="258"/>
      <c r="G21" s="258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  <c r="Y21" s="52"/>
      <c r="Z21" s="52"/>
      <c r="AA21" s="238"/>
      <c r="AB21" s="239"/>
      <c r="AC21" s="251"/>
      <c r="AD21" s="239"/>
      <c r="AE21" s="239"/>
      <c r="AF21" s="239"/>
      <c r="AG21" s="239"/>
      <c r="AH21" s="239"/>
      <c r="AI21" s="239"/>
      <c r="AJ21" s="249"/>
      <c r="AK21" s="251"/>
      <c r="AL21" s="239"/>
      <c r="AM21" s="239"/>
      <c r="AN21" s="239"/>
      <c r="AO21" s="239"/>
      <c r="AP21" s="239"/>
      <c r="AQ21" s="239"/>
      <c r="AR21" s="239"/>
      <c r="AS21" s="239"/>
      <c r="AT21" s="239"/>
      <c r="AU21" s="234"/>
      <c r="AV21" s="235"/>
      <c r="AW21" s="251"/>
      <c r="AX21" s="239"/>
      <c r="AY21" s="250"/>
      <c r="AZ21" s="235"/>
      <c r="BA21" s="252"/>
      <c r="BB21" s="233"/>
      <c r="BC21" s="253"/>
      <c r="BD21" s="253"/>
      <c r="BE21" s="253"/>
      <c r="BF21" s="1"/>
      <c r="BG21" s="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</row>
    <row r="22" spans="1:230" ht="13.5" customHeight="1">
      <c r="A22" s="246"/>
      <c r="B22" s="247"/>
      <c r="C22" s="248"/>
      <c r="D22" s="248"/>
      <c r="E22" s="50"/>
      <c r="F22" s="258"/>
      <c r="G22" s="258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2"/>
      <c r="Y22" s="52"/>
      <c r="Z22" s="52"/>
      <c r="AA22" s="238"/>
      <c r="AB22" s="239"/>
      <c r="AC22" s="251"/>
      <c r="AD22" s="239"/>
      <c r="AE22" s="239"/>
      <c r="AF22" s="239"/>
      <c r="AG22" s="239"/>
      <c r="AH22" s="239"/>
      <c r="AI22" s="239"/>
      <c r="AJ22" s="249"/>
      <c r="AK22" s="251"/>
      <c r="AL22" s="239"/>
      <c r="AM22" s="239"/>
      <c r="AN22" s="239"/>
      <c r="AO22" s="239"/>
      <c r="AP22" s="239"/>
      <c r="AQ22" s="239"/>
      <c r="AR22" s="239"/>
      <c r="AS22" s="239"/>
      <c r="AT22" s="239"/>
      <c r="AU22" s="234"/>
      <c r="AV22" s="235"/>
      <c r="AW22" s="251"/>
      <c r="AX22" s="239"/>
      <c r="AY22" s="250"/>
      <c r="AZ22" s="235"/>
      <c r="BA22" s="252"/>
      <c r="BB22" s="233"/>
      <c r="BC22" s="253"/>
      <c r="BD22" s="253"/>
      <c r="BE22" s="253"/>
      <c r="BF22" s="1"/>
      <c r="BG22" s="1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</row>
    <row r="23" spans="1:230" ht="13.5" customHeight="1">
      <c r="A23" s="246"/>
      <c r="B23" s="247"/>
      <c r="C23" s="248"/>
      <c r="D23" s="248"/>
      <c r="E23" s="53"/>
      <c r="F23" s="254" t="s">
        <v>194</v>
      </c>
      <c r="G23" s="255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5"/>
      <c r="Y23" s="55"/>
      <c r="Z23" s="55"/>
      <c r="AA23" s="238"/>
      <c r="AB23" s="239"/>
      <c r="AC23" s="251"/>
      <c r="AD23" s="239"/>
      <c r="AE23" s="239"/>
      <c r="AF23" s="239"/>
      <c r="AG23" s="239"/>
      <c r="AH23" s="239"/>
      <c r="AI23" s="239"/>
      <c r="AJ23" s="249"/>
      <c r="AK23" s="251"/>
      <c r="AL23" s="239"/>
      <c r="AM23" s="239"/>
      <c r="AN23" s="239"/>
      <c r="AO23" s="239"/>
      <c r="AP23" s="239"/>
      <c r="AQ23" s="239"/>
      <c r="AR23" s="239"/>
      <c r="AS23" s="239"/>
      <c r="AT23" s="239"/>
      <c r="AU23" s="234"/>
      <c r="AV23" s="235"/>
      <c r="AW23" s="251"/>
      <c r="AX23" s="239"/>
      <c r="AY23" s="250"/>
      <c r="AZ23" s="235"/>
      <c r="BA23" s="252"/>
      <c r="BB23" s="233"/>
      <c r="BC23" s="253"/>
      <c r="BD23" s="253"/>
      <c r="BE23" s="253"/>
      <c r="BF23" s="1"/>
      <c r="BG23" s="1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</row>
    <row r="24" spans="1:230" ht="13.5" customHeight="1">
      <c r="A24" s="218">
        <v>3</v>
      </c>
      <c r="B24" s="220" t="s">
        <v>69</v>
      </c>
      <c r="C24" s="259" t="s">
        <v>62</v>
      </c>
      <c r="D24" s="259"/>
      <c r="E24" s="222" t="s">
        <v>15</v>
      </c>
      <c r="F24" s="222"/>
      <c r="G24" s="222"/>
      <c r="H24" s="33">
        <f aca="true" t="shared" si="2" ref="H24:Z24">H25+H26+H27+H28+H29+H30</f>
        <v>0</v>
      </c>
      <c r="I24" s="34">
        <f t="shared" si="2"/>
        <v>0</v>
      </c>
      <c r="J24" s="34">
        <f t="shared" si="2"/>
        <v>0</v>
      </c>
      <c r="K24" s="34">
        <f t="shared" si="2"/>
        <v>0</v>
      </c>
      <c r="L24" s="34">
        <f t="shared" si="2"/>
        <v>0</v>
      </c>
      <c r="M24" s="34">
        <f t="shared" si="2"/>
        <v>10</v>
      </c>
      <c r="N24" s="34">
        <f t="shared" si="2"/>
        <v>0</v>
      </c>
      <c r="O24" s="34">
        <f t="shared" si="2"/>
        <v>0</v>
      </c>
      <c r="P24" s="34">
        <f t="shared" si="2"/>
        <v>0</v>
      </c>
      <c r="Q24" s="34">
        <f t="shared" si="2"/>
        <v>0</v>
      </c>
      <c r="R24" s="34">
        <f t="shared" si="2"/>
        <v>0</v>
      </c>
      <c r="S24" s="34">
        <f t="shared" si="2"/>
        <v>0</v>
      </c>
      <c r="T24" s="34">
        <f t="shared" si="2"/>
        <v>0</v>
      </c>
      <c r="U24" s="34">
        <f t="shared" si="2"/>
        <v>0</v>
      </c>
      <c r="V24" s="34">
        <f t="shared" si="2"/>
        <v>0</v>
      </c>
      <c r="W24" s="34">
        <f t="shared" si="2"/>
        <v>0</v>
      </c>
      <c r="X24" s="34">
        <f t="shared" si="2"/>
        <v>0</v>
      </c>
      <c r="Y24" s="34">
        <f t="shared" si="2"/>
        <v>0</v>
      </c>
      <c r="Z24" s="34">
        <f t="shared" si="2"/>
        <v>0</v>
      </c>
      <c r="AA24" s="238">
        <f>H24+I24+J24+K24+L24+M24+N24+O24+P24+Q24+R24+S24+T24+U24+V24+W24+X24+Y24+Z24</f>
        <v>10</v>
      </c>
      <c r="AB24" s="227"/>
      <c r="AC24" s="236"/>
      <c r="AD24" s="227"/>
      <c r="AE24" s="227">
        <v>1</v>
      </c>
      <c r="AF24" s="227"/>
      <c r="AG24" s="227"/>
      <c r="AH24" s="227">
        <v>11.5</v>
      </c>
      <c r="AI24" s="227"/>
      <c r="AJ24" s="249">
        <f>AC24+AD24+AE24+AF24+AG24+AH24+AI24</f>
        <v>12.5</v>
      </c>
      <c r="AK24" s="236"/>
      <c r="AL24" s="227"/>
      <c r="AM24" s="227"/>
      <c r="AN24" s="227"/>
      <c r="AO24" s="227"/>
      <c r="AP24" s="227"/>
      <c r="AQ24" s="227"/>
      <c r="AR24" s="227"/>
      <c r="AS24" s="227"/>
      <c r="AT24" s="227"/>
      <c r="AU24" s="234">
        <f>AK24+AL24+AM24+AN24+AO24+AP24+AQ24+AR24+AS24+AT24</f>
        <v>0</v>
      </c>
      <c r="AV24" s="235">
        <f>AU24+AJ24+AA24</f>
        <v>22.5</v>
      </c>
      <c r="AW24" s="236">
        <v>22</v>
      </c>
      <c r="AX24" s="227"/>
      <c r="AY24" s="260"/>
      <c r="AZ24" s="235">
        <v>22</v>
      </c>
      <c r="BA24" s="242"/>
      <c r="BB24" s="233">
        <f>AV24-AZ24-BA24</f>
        <v>0.5</v>
      </c>
      <c r="BC24" s="240"/>
      <c r="BD24" s="240"/>
      <c r="BE24" s="240" t="s">
        <v>220</v>
      </c>
      <c r="BF24" s="1"/>
      <c r="BG24" s="1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</row>
    <row r="25" spans="1:230" ht="13.5" customHeight="1">
      <c r="A25" s="218"/>
      <c r="B25" s="220"/>
      <c r="C25" s="259"/>
      <c r="D25" s="259"/>
      <c r="E25" s="37" t="s">
        <v>62</v>
      </c>
      <c r="F25" s="261" t="s">
        <v>63</v>
      </c>
      <c r="G25" s="261"/>
      <c r="H25" s="37"/>
      <c r="I25" s="38"/>
      <c r="J25" s="38"/>
      <c r="K25" s="38"/>
      <c r="L25" s="38"/>
      <c r="M25" s="38">
        <v>8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39"/>
      <c r="Z25" s="39"/>
      <c r="AA25" s="238"/>
      <c r="AB25" s="227"/>
      <c r="AC25" s="236"/>
      <c r="AD25" s="227"/>
      <c r="AE25" s="227"/>
      <c r="AF25" s="227"/>
      <c r="AG25" s="227"/>
      <c r="AH25" s="227"/>
      <c r="AI25" s="227"/>
      <c r="AJ25" s="249"/>
      <c r="AK25" s="236"/>
      <c r="AL25" s="227"/>
      <c r="AM25" s="227"/>
      <c r="AN25" s="227"/>
      <c r="AO25" s="227"/>
      <c r="AP25" s="227"/>
      <c r="AQ25" s="227"/>
      <c r="AR25" s="227"/>
      <c r="AS25" s="227"/>
      <c r="AT25" s="227"/>
      <c r="AU25" s="234"/>
      <c r="AV25" s="235"/>
      <c r="AW25" s="236"/>
      <c r="AX25" s="227"/>
      <c r="AY25" s="260"/>
      <c r="AZ25" s="235"/>
      <c r="BA25" s="242"/>
      <c r="BB25" s="233"/>
      <c r="BC25" s="240"/>
      <c r="BD25" s="240"/>
      <c r="BE25" s="240"/>
      <c r="BF25" s="1"/>
      <c r="BG25" s="1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</row>
    <row r="26" spans="1:230" ht="13.5" customHeight="1">
      <c r="A26" s="218"/>
      <c r="B26" s="220"/>
      <c r="C26" s="259"/>
      <c r="D26" s="259"/>
      <c r="E26" s="41" t="s">
        <v>70</v>
      </c>
      <c r="F26" s="243" t="s">
        <v>65</v>
      </c>
      <c r="G26" s="243"/>
      <c r="H26" s="41"/>
      <c r="I26" s="42"/>
      <c r="J26" s="42"/>
      <c r="K26" s="42"/>
      <c r="L26" s="42"/>
      <c r="M26" s="42">
        <v>1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238"/>
      <c r="AB26" s="227"/>
      <c r="AC26" s="236"/>
      <c r="AD26" s="227"/>
      <c r="AE26" s="227"/>
      <c r="AF26" s="227"/>
      <c r="AG26" s="227"/>
      <c r="AH26" s="227"/>
      <c r="AI26" s="227"/>
      <c r="AJ26" s="249"/>
      <c r="AK26" s="236"/>
      <c r="AL26" s="227"/>
      <c r="AM26" s="227"/>
      <c r="AN26" s="227"/>
      <c r="AO26" s="227"/>
      <c r="AP26" s="227"/>
      <c r="AQ26" s="227"/>
      <c r="AR26" s="227"/>
      <c r="AS26" s="227"/>
      <c r="AT26" s="227"/>
      <c r="AU26" s="234"/>
      <c r="AV26" s="235"/>
      <c r="AW26" s="236"/>
      <c r="AX26" s="227"/>
      <c r="AY26" s="260"/>
      <c r="AZ26" s="235"/>
      <c r="BA26" s="242"/>
      <c r="BB26" s="233"/>
      <c r="BC26" s="240"/>
      <c r="BD26" s="240"/>
      <c r="BE26" s="240"/>
      <c r="BF26" s="1"/>
      <c r="BG26" s="1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</row>
    <row r="27" spans="1:230" ht="13.5" customHeight="1">
      <c r="A27" s="218"/>
      <c r="B27" s="220"/>
      <c r="C27" s="259"/>
      <c r="D27" s="259"/>
      <c r="E27" s="41"/>
      <c r="F27" s="243" t="s">
        <v>64</v>
      </c>
      <c r="G27" s="243"/>
      <c r="H27" s="41"/>
      <c r="I27" s="42"/>
      <c r="J27" s="42"/>
      <c r="K27" s="42"/>
      <c r="L27" s="42"/>
      <c r="M27" s="42">
        <v>1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238"/>
      <c r="AB27" s="227"/>
      <c r="AC27" s="236"/>
      <c r="AD27" s="227"/>
      <c r="AE27" s="227"/>
      <c r="AF27" s="227"/>
      <c r="AG27" s="227"/>
      <c r="AH27" s="227"/>
      <c r="AI27" s="227"/>
      <c r="AJ27" s="249"/>
      <c r="AK27" s="236"/>
      <c r="AL27" s="227"/>
      <c r="AM27" s="227"/>
      <c r="AN27" s="227"/>
      <c r="AO27" s="227"/>
      <c r="AP27" s="227"/>
      <c r="AQ27" s="227"/>
      <c r="AR27" s="227"/>
      <c r="AS27" s="227"/>
      <c r="AT27" s="227"/>
      <c r="AU27" s="234"/>
      <c r="AV27" s="235"/>
      <c r="AW27" s="236"/>
      <c r="AX27" s="227"/>
      <c r="AY27" s="260"/>
      <c r="AZ27" s="235"/>
      <c r="BA27" s="242"/>
      <c r="BB27" s="233"/>
      <c r="BC27" s="240"/>
      <c r="BD27" s="240"/>
      <c r="BE27" s="240"/>
      <c r="BF27" s="1"/>
      <c r="BG27" s="1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</row>
    <row r="28" spans="1:230" ht="13.5" customHeight="1">
      <c r="A28" s="218"/>
      <c r="B28" s="220"/>
      <c r="C28" s="259"/>
      <c r="D28" s="259"/>
      <c r="E28" s="41"/>
      <c r="F28" s="243"/>
      <c r="G28" s="243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238"/>
      <c r="AB28" s="227"/>
      <c r="AC28" s="236"/>
      <c r="AD28" s="227"/>
      <c r="AE28" s="227"/>
      <c r="AF28" s="227"/>
      <c r="AG28" s="227"/>
      <c r="AH28" s="227"/>
      <c r="AI28" s="227"/>
      <c r="AJ28" s="249"/>
      <c r="AK28" s="236"/>
      <c r="AL28" s="227"/>
      <c r="AM28" s="227"/>
      <c r="AN28" s="227"/>
      <c r="AO28" s="227"/>
      <c r="AP28" s="227"/>
      <c r="AQ28" s="227"/>
      <c r="AR28" s="227"/>
      <c r="AS28" s="227"/>
      <c r="AT28" s="227"/>
      <c r="AU28" s="234"/>
      <c r="AV28" s="235"/>
      <c r="AW28" s="236"/>
      <c r="AX28" s="227"/>
      <c r="AY28" s="260"/>
      <c r="AZ28" s="235"/>
      <c r="BA28" s="242"/>
      <c r="BB28" s="233"/>
      <c r="BC28" s="240"/>
      <c r="BD28" s="240"/>
      <c r="BE28" s="240"/>
      <c r="BF28" s="1"/>
      <c r="BG28" s="1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</row>
    <row r="29" spans="1:230" ht="13.5" customHeight="1">
      <c r="A29" s="218"/>
      <c r="B29" s="220"/>
      <c r="C29" s="259"/>
      <c r="D29" s="259"/>
      <c r="E29" s="41"/>
      <c r="F29" s="243"/>
      <c r="G29" s="243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238"/>
      <c r="AB29" s="227"/>
      <c r="AC29" s="236"/>
      <c r="AD29" s="227"/>
      <c r="AE29" s="227"/>
      <c r="AF29" s="227"/>
      <c r="AG29" s="227"/>
      <c r="AH29" s="227"/>
      <c r="AI29" s="227"/>
      <c r="AJ29" s="249"/>
      <c r="AK29" s="236"/>
      <c r="AL29" s="227"/>
      <c r="AM29" s="227"/>
      <c r="AN29" s="227"/>
      <c r="AO29" s="227"/>
      <c r="AP29" s="227"/>
      <c r="AQ29" s="227"/>
      <c r="AR29" s="227"/>
      <c r="AS29" s="227"/>
      <c r="AT29" s="227"/>
      <c r="AU29" s="234"/>
      <c r="AV29" s="235"/>
      <c r="AW29" s="236"/>
      <c r="AX29" s="227"/>
      <c r="AY29" s="260"/>
      <c r="AZ29" s="235"/>
      <c r="BA29" s="242"/>
      <c r="BB29" s="233"/>
      <c r="BC29" s="240"/>
      <c r="BD29" s="240"/>
      <c r="BE29" s="240"/>
      <c r="BF29" s="1"/>
      <c r="BG29" s="1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</row>
    <row r="30" spans="1:230" ht="13.5" customHeight="1" thickBot="1">
      <c r="A30" s="218"/>
      <c r="B30" s="220"/>
      <c r="C30" s="259"/>
      <c r="D30" s="259"/>
      <c r="E30" s="44"/>
      <c r="F30" s="245" t="s">
        <v>184</v>
      </c>
      <c r="G30" s="245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238"/>
      <c r="AB30" s="227"/>
      <c r="AC30" s="236"/>
      <c r="AD30" s="227"/>
      <c r="AE30" s="227"/>
      <c r="AF30" s="227"/>
      <c r="AG30" s="227"/>
      <c r="AH30" s="227"/>
      <c r="AI30" s="227"/>
      <c r="AJ30" s="249"/>
      <c r="AK30" s="236"/>
      <c r="AL30" s="227"/>
      <c r="AM30" s="227"/>
      <c r="AN30" s="227"/>
      <c r="AO30" s="227"/>
      <c r="AP30" s="227"/>
      <c r="AQ30" s="227"/>
      <c r="AR30" s="227"/>
      <c r="AS30" s="227"/>
      <c r="AT30" s="227"/>
      <c r="AU30" s="234"/>
      <c r="AV30" s="235"/>
      <c r="AW30" s="236"/>
      <c r="AX30" s="227"/>
      <c r="AY30" s="260"/>
      <c r="AZ30" s="235"/>
      <c r="BA30" s="242"/>
      <c r="BB30" s="233"/>
      <c r="BC30" s="240"/>
      <c r="BD30" s="240"/>
      <c r="BE30" s="240"/>
      <c r="BF30" s="1"/>
      <c r="BG30" s="1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</row>
    <row r="31" spans="1:230" ht="13.5" customHeight="1" thickBot="1">
      <c r="A31" s="246">
        <v>4</v>
      </c>
      <c r="B31" s="262" t="s">
        <v>211</v>
      </c>
      <c r="C31" s="248" t="s">
        <v>62</v>
      </c>
      <c r="D31" s="248"/>
      <c r="E31" s="222" t="s">
        <v>15</v>
      </c>
      <c r="F31" s="222"/>
      <c r="G31" s="222"/>
      <c r="H31" s="33">
        <f aca="true" t="shared" si="3" ref="H31:Y31">H32+H33+H34+H35+H36+H37</f>
        <v>0</v>
      </c>
      <c r="I31" s="34">
        <f t="shared" si="3"/>
        <v>0</v>
      </c>
      <c r="J31" s="34">
        <f t="shared" si="3"/>
        <v>0</v>
      </c>
      <c r="K31" s="34">
        <f t="shared" si="3"/>
        <v>0</v>
      </c>
      <c r="L31" s="34">
        <f t="shared" si="3"/>
        <v>0</v>
      </c>
      <c r="M31" s="34">
        <f t="shared" si="3"/>
        <v>0</v>
      </c>
      <c r="N31" s="34">
        <f t="shared" si="3"/>
        <v>10</v>
      </c>
      <c r="O31" s="34">
        <f t="shared" si="3"/>
        <v>0</v>
      </c>
      <c r="P31" s="34">
        <f t="shared" si="3"/>
        <v>0</v>
      </c>
      <c r="Q31" s="34">
        <f t="shared" si="3"/>
        <v>0</v>
      </c>
      <c r="R31" s="34">
        <f t="shared" si="3"/>
        <v>0</v>
      </c>
      <c r="S31" s="34">
        <f t="shared" si="3"/>
        <v>0</v>
      </c>
      <c r="T31" s="34">
        <f t="shared" si="3"/>
        <v>0</v>
      </c>
      <c r="U31" s="34">
        <f t="shared" si="3"/>
        <v>0</v>
      </c>
      <c r="V31" s="34">
        <f t="shared" si="3"/>
        <v>0</v>
      </c>
      <c r="W31" s="34">
        <f t="shared" si="3"/>
        <v>0</v>
      </c>
      <c r="X31" s="34">
        <f t="shared" si="3"/>
        <v>0</v>
      </c>
      <c r="Y31" s="34">
        <f t="shared" si="3"/>
        <v>0</v>
      </c>
      <c r="Z31" s="34">
        <f>Z32+Z33+Z34+Z35+Z36+Z37</f>
        <v>0</v>
      </c>
      <c r="AA31" s="238">
        <f>H31+I31+J31+K31+L31+M31+N31+O31+P31+Q31+R31+S31+T31+U31+V31+W31+X31+Y31+Z31</f>
        <v>10</v>
      </c>
      <c r="AB31" s="239"/>
      <c r="AC31" s="251"/>
      <c r="AD31" s="239"/>
      <c r="AE31" s="239"/>
      <c r="AF31" s="239"/>
      <c r="AG31" s="239"/>
      <c r="AH31" s="239">
        <v>11.5</v>
      </c>
      <c r="AI31" s="239"/>
      <c r="AJ31" s="249">
        <f>AC31+AD31+AE31+AF31+AG31+AH31+AI31</f>
        <v>11.5</v>
      </c>
      <c r="AK31" s="251"/>
      <c r="AL31" s="239"/>
      <c r="AM31" s="239"/>
      <c r="AN31" s="239"/>
      <c r="AO31" s="239"/>
      <c r="AP31" s="239"/>
      <c r="AQ31" s="239"/>
      <c r="AR31" s="239"/>
      <c r="AS31" s="239"/>
      <c r="AT31" s="239"/>
      <c r="AU31" s="234">
        <f>AK31+AL31+AM31+AN31+AO31+AP31+AQ31+AR31+AS31+AT31</f>
        <v>0</v>
      </c>
      <c r="AV31" s="235">
        <f>AU31+AJ31+AA31</f>
        <v>21.5</v>
      </c>
      <c r="AW31" s="251">
        <v>22</v>
      </c>
      <c r="AX31" s="239" t="s">
        <v>239</v>
      </c>
      <c r="AY31" s="250">
        <v>1</v>
      </c>
      <c r="AZ31" s="235">
        <v>21</v>
      </c>
      <c r="BA31" s="252"/>
      <c r="BB31" s="233">
        <f>AV31-AZ31-BA31</f>
        <v>0.5</v>
      </c>
      <c r="BC31" s="253"/>
      <c r="BD31" s="253"/>
      <c r="BE31" s="253"/>
      <c r="BF31" s="1"/>
      <c r="BG31" s="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</row>
    <row r="32" spans="1:230" ht="13.5" customHeight="1" thickBot="1">
      <c r="A32" s="246"/>
      <c r="B32" s="247"/>
      <c r="C32" s="248"/>
      <c r="D32" s="248"/>
      <c r="E32" s="47" t="s">
        <v>62</v>
      </c>
      <c r="F32" s="256" t="s">
        <v>71</v>
      </c>
      <c r="G32" s="256"/>
      <c r="H32" s="47"/>
      <c r="I32" s="48"/>
      <c r="J32" s="48"/>
      <c r="K32" s="48"/>
      <c r="L32" s="48"/>
      <c r="M32" s="48"/>
      <c r="N32" s="48">
        <v>4.5</v>
      </c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49"/>
      <c r="Z32" s="49"/>
      <c r="AA32" s="238"/>
      <c r="AB32" s="239"/>
      <c r="AC32" s="251"/>
      <c r="AD32" s="239"/>
      <c r="AE32" s="239"/>
      <c r="AF32" s="239"/>
      <c r="AG32" s="239"/>
      <c r="AH32" s="239"/>
      <c r="AI32" s="239"/>
      <c r="AJ32" s="249"/>
      <c r="AK32" s="251"/>
      <c r="AL32" s="239"/>
      <c r="AM32" s="239"/>
      <c r="AN32" s="239"/>
      <c r="AO32" s="239"/>
      <c r="AP32" s="239"/>
      <c r="AQ32" s="239"/>
      <c r="AR32" s="239"/>
      <c r="AS32" s="239"/>
      <c r="AT32" s="239"/>
      <c r="AU32" s="234"/>
      <c r="AV32" s="235"/>
      <c r="AW32" s="251"/>
      <c r="AX32" s="239"/>
      <c r="AY32" s="250"/>
      <c r="AZ32" s="235"/>
      <c r="BA32" s="252"/>
      <c r="BB32" s="233"/>
      <c r="BC32" s="253"/>
      <c r="BD32" s="253"/>
      <c r="BE32" s="253"/>
      <c r="BF32" s="1"/>
      <c r="BG32" s="1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</row>
    <row r="33" spans="1:230" ht="13.5" customHeight="1" thickBot="1">
      <c r="A33" s="246"/>
      <c r="B33" s="247"/>
      <c r="C33" s="248"/>
      <c r="D33" s="248"/>
      <c r="E33" s="50"/>
      <c r="F33" s="257" t="s">
        <v>72</v>
      </c>
      <c r="G33" s="258"/>
      <c r="H33" s="50"/>
      <c r="I33" s="51"/>
      <c r="J33" s="51"/>
      <c r="K33" s="51"/>
      <c r="L33" s="51"/>
      <c r="M33" s="51"/>
      <c r="N33" s="51">
        <v>1.5</v>
      </c>
      <c r="O33" s="51"/>
      <c r="P33" s="51"/>
      <c r="Q33" s="51"/>
      <c r="R33" s="51"/>
      <c r="S33" s="51"/>
      <c r="T33" s="51"/>
      <c r="U33" s="51"/>
      <c r="V33" s="51"/>
      <c r="W33" s="51"/>
      <c r="X33" s="52"/>
      <c r="Y33" s="52"/>
      <c r="Z33" s="52"/>
      <c r="AA33" s="238"/>
      <c r="AB33" s="239"/>
      <c r="AC33" s="251"/>
      <c r="AD33" s="239"/>
      <c r="AE33" s="239"/>
      <c r="AF33" s="239"/>
      <c r="AG33" s="239"/>
      <c r="AH33" s="239"/>
      <c r="AI33" s="239"/>
      <c r="AJ33" s="249"/>
      <c r="AK33" s="251"/>
      <c r="AL33" s="239"/>
      <c r="AM33" s="239"/>
      <c r="AN33" s="239"/>
      <c r="AO33" s="239"/>
      <c r="AP33" s="239"/>
      <c r="AQ33" s="239"/>
      <c r="AR33" s="239"/>
      <c r="AS33" s="239"/>
      <c r="AT33" s="239"/>
      <c r="AU33" s="234"/>
      <c r="AV33" s="235"/>
      <c r="AW33" s="251"/>
      <c r="AX33" s="239"/>
      <c r="AY33" s="250"/>
      <c r="AZ33" s="235"/>
      <c r="BA33" s="252"/>
      <c r="BB33" s="233"/>
      <c r="BC33" s="253"/>
      <c r="BD33" s="253"/>
      <c r="BE33" s="253"/>
      <c r="BF33" s="1"/>
      <c r="BG33" s="1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</row>
    <row r="34" spans="1:230" ht="13.5" customHeight="1" thickBot="1">
      <c r="A34" s="246"/>
      <c r="B34" s="247"/>
      <c r="C34" s="248"/>
      <c r="D34" s="248"/>
      <c r="E34" s="50"/>
      <c r="F34" s="258" t="s">
        <v>64</v>
      </c>
      <c r="G34" s="258"/>
      <c r="H34" s="50"/>
      <c r="I34" s="51"/>
      <c r="J34" s="51"/>
      <c r="K34" s="51"/>
      <c r="L34" s="51"/>
      <c r="M34" s="51"/>
      <c r="N34" s="51">
        <v>1</v>
      </c>
      <c r="O34" s="51"/>
      <c r="P34" s="51"/>
      <c r="Q34" s="51"/>
      <c r="R34" s="51"/>
      <c r="S34" s="51"/>
      <c r="T34" s="51"/>
      <c r="U34" s="51"/>
      <c r="V34" s="51"/>
      <c r="W34" s="51"/>
      <c r="X34" s="52"/>
      <c r="Y34" s="52"/>
      <c r="Z34" s="52"/>
      <c r="AA34" s="238"/>
      <c r="AB34" s="239"/>
      <c r="AC34" s="251"/>
      <c r="AD34" s="239"/>
      <c r="AE34" s="239"/>
      <c r="AF34" s="239"/>
      <c r="AG34" s="239"/>
      <c r="AH34" s="239"/>
      <c r="AI34" s="239"/>
      <c r="AJ34" s="249"/>
      <c r="AK34" s="251"/>
      <c r="AL34" s="239"/>
      <c r="AM34" s="239"/>
      <c r="AN34" s="239"/>
      <c r="AO34" s="239"/>
      <c r="AP34" s="239"/>
      <c r="AQ34" s="239"/>
      <c r="AR34" s="239"/>
      <c r="AS34" s="239"/>
      <c r="AT34" s="239"/>
      <c r="AU34" s="234"/>
      <c r="AV34" s="235"/>
      <c r="AW34" s="251"/>
      <c r="AX34" s="239"/>
      <c r="AY34" s="250"/>
      <c r="AZ34" s="235"/>
      <c r="BA34" s="252"/>
      <c r="BB34" s="233"/>
      <c r="BC34" s="253"/>
      <c r="BD34" s="253"/>
      <c r="BE34" s="253"/>
      <c r="BF34" s="1"/>
      <c r="BG34" s="1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</row>
    <row r="35" spans="1:230" ht="13.5" customHeight="1">
      <c r="A35" s="246"/>
      <c r="B35" s="247"/>
      <c r="C35" s="248"/>
      <c r="D35" s="248"/>
      <c r="E35" s="50"/>
      <c r="F35" s="258" t="s">
        <v>73</v>
      </c>
      <c r="G35" s="258"/>
      <c r="H35" s="50"/>
      <c r="I35" s="51"/>
      <c r="J35" s="51"/>
      <c r="K35" s="51"/>
      <c r="L35" s="51"/>
      <c r="M35" s="51"/>
      <c r="N35" s="51">
        <v>3</v>
      </c>
      <c r="O35" s="51"/>
      <c r="P35" s="51"/>
      <c r="Q35" s="51"/>
      <c r="R35" s="51"/>
      <c r="S35" s="51"/>
      <c r="T35" s="51"/>
      <c r="U35" s="51"/>
      <c r="V35" s="51"/>
      <c r="W35" s="51"/>
      <c r="X35" s="52"/>
      <c r="Y35" s="52"/>
      <c r="Z35" s="52"/>
      <c r="AA35" s="238"/>
      <c r="AB35" s="239"/>
      <c r="AC35" s="251"/>
      <c r="AD35" s="239"/>
      <c r="AE35" s="239"/>
      <c r="AF35" s="239"/>
      <c r="AG35" s="239"/>
      <c r="AH35" s="239"/>
      <c r="AI35" s="239"/>
      <c r="AJ35" s="249"/>
      <c r="AK35" s="251"/>
      <c r="AL35" s="239"/>
      <c r="AM35" s="239"/>
      <c r="AN35" s="239"/>
      <c r="AO35" s="239"/>
      <c r="AP35" s="239"/>
      <c r="AQ35" s="239"/>
      <c r="AR35" s="239"/>
      <c r="AS35" s="239"/>
      <c r="AT35" s="239"/>
      <c r="AU35" s="234"/>
      <c r="AV35" s="235"/>
      <c r="AW35" s="251"/>
      <c r="AX35" s="239"/>
      <c r="AY35" s="250"/>
      <c r="AZ35" s="235"/>
      <c r="BA35" s="252"/>
      <c r="BB35" s="233"/>
      <c r="BC35" s="253"/>
      <c r="BD35" s="253"/>
      <c r="BE35" s="253"/>
      <c r="BF35" s="1"/>
      <c r="BG35" s="1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</row>
    <row r="36" spans="1:230" ht="13.5" customHeight="1">
      <c r="A36" s="246"/>
      <c r="B36" s="247"/>
      <c r="C36" s="248"/>
      <c r="D36" s="248"/>
      <c r="E36" s="50"/>
      <c r="F36" s="258"/>
      <c r="G36" s="258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/>
      <c r="Y36" s="52"/>
      <c r="Z36" s="52"/>
      <c r="AA36" s="238"/>
      <c r="AB36" s="239"/>
      <c r="AC36" s="251"/>
      <c r="AD36" s="239"/>
      <c r="AE36" s="239"/>
      <c r="AF36" s="239"/>
      <c r="AG36" s="239"/>
      <c r="AH36" s="239"/>
      <c r="AI36" s="239"/>
      <c r="AJ36" s="249"/>
      <c r="AK36" s="251"/>
      <c r="AL36" s="239"/>
      <c r="AM36" s="239"/>
      <c r="AN36" s="239"/>
      <c r="AO36" s="239"/>
      <c r="AP36" s="239"/>
      <c r="AQ36" s="239"/>
      <c r="AR36" s="239"/>
      <c r="AS36" s="239"/>
      <c r="AT36" s="239"/>
      <c r="AU36" s="234"/>
      <c r="AV36" s="235"/>
      <c r="AW36" s="251"/>
      <c r="AX36" s="239"/>
      <c r="AY36" s="250"/>
      <c r="AZ36" s="235"/>
      <c r="BA36" s="252"/>
      <c r="BB36" s="233"/>
      <c r="BC36" s="253"/>
      <c r="BD36" s="253"/>
      <c r="BE36" s="253"/>
      <c r="BF36" s="1"/>
      <c r="BG36" s="1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</row>
    <row r="37" spans="1:230" ht="13.5" customHeight="1">
      <c r="A37" s="246"/>
      <c r="B37" s="247"/>
      <c r="C37" s="248"/>
      <c r="D37" s="248"/>
      <c r="E37" s="53"/>
      <c r="F37" s="254" t="s">
        <v>195</v>
      </c>
      <c r="G37" s="255"/>
      <c r="H37" s="5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5"/>
      <c r="Y37" s="55"/>
      <c r="Z37" s="55"/>
      <c r="AA37" s="238"/>
      <c r="AB37" s="239"/>
      <c r="AC37" s="251"/>
      <c r="AD37" s="239"/>
      <c r="AE37" s="239"/>
      <c r="AF37" s="239"/>
      <c r="AG37" s="239"/>
      <c r="AH37" s="239"/>
      <c r="AI37" s="239"/>
      <c r="AJ37" s="249"/>
      <c r="AK37" s="251"/>
      <c r="AL37" s="239"/>
      <c r="AM37" s="239"/>
      <c r="AN37" s="239"/>
      <c r="AO37" s="239"/>
      <c r="AP37" s="239"/>
      <c r="AQ37" s="239"/>
      <c r="AR37" s="239"/>
      <c r="AS37" s="239"/>
      <c r="AT37" s="239"/>
      <c r="AU37" s="234"/>
      <c r="AV37" s="235"/>
      <c r="AW37" s="251"/>
      <c r="AX37" s="239"/>
      <c r="AY37" s="250"/>
      <c r="AZ37" s="235"/>
      <c r="BA37" s="252"/>
      <c r="BB37" s="233"/>
      <c r="BC37" s="253"/>
      <c r="BD37" s="253"/>
      <c r="BE37" s="253"/>
      <c r="BF37" s="1"/>
      <c r="BG37" s="1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</row>
    <row r="38" spans="1:230" ht="13.5" customHeight="1">
      <c r="A38" s="218">
        <v>5</v>
      </c>
      <c r="B38" s="219" t="s">
        <v>196</v>
      </c>
      <c r="C38" s="259" t="s">
        <v>62</v>
      </c>
      <c r="D38" s="259"/>
      <c r="E38" s="222" t="s">
        <v>15</v>
      </c>
      <c r="F38" s="222"/>
      <c r="G38" s="222"/>
      <c r="H38" s="33">
        <f aca="true" t="shared" si="4" ref="H38:Z38">H39+H40+H41+H42+H43+H45</f>
        <v>0</v>
      </c>
      <c r="I38" s="34">
        <f t="shared" si="4"/>
        <v>0</v>
      </c>
      <c r="J38" s="34">
        <f t="shared" si="4"/>
        <v>0</v>
      </c>
      <c r="K38" s="34">
        <f t="shared" si="4"/>
        <v>0</v>
      </c>
      <c r="L38" s="34">
        <f t="shared" si="4"/>
        <v>0</v>
      </c>
      <c r="M38" s="34">
        <f t="shared" si="4"/>
        <v>0</v>
      </c>
      <c r="N38" s="34">
        <f t="shared" si="4"/>
        <v>0</v>
      </c>
      <c r="O38" s="34">
        <f t="shared" si="4"/>
        <v>9.5</v>
      </c>
      <c r="P38" s="34">
        <f t="shared" si="4"/>
        <v>0</v>
      </c>
      <c r="Q38" s="34">
        <f t="shared" si="4"/>
        <v>0</v>
      </c>
      <c r="R38" s="34">
        <f t="shared" si="4"/>
        <v>0</v>
      </c>
      <c r="S38" s="34">
        <f t="shared" si="4"/>
        <v>0</v>
      </c>
      <c r="T38" s="34">
        <f t="shared" si="4"/>
        <v>0</v>
      </c>
      <c r="U38" s="34">
        <f t="shared" si="4"/>
        <v>0</v>
      </c>
      <c r="V38" s="34">
        <f t="shared" si="4"/>
        <v>0</v>
      </c>
      <c r="W38" s="34">
        <f t="shared" si="4"/>
        <v>0</v>
      </c>
      <c r="X38" s="34">
        <f t="shared" si="4"/>
        <v>0</v>
      </c>
      <c r="Y38" s="34">
        <f t="shared" si="4"/>
        <v>0</v>
      </c>
      <c r="Z38" s="34">
        <f t="shared" si="4"/>
        <v>0</v>
      </c>
      <c r="AA38" s="188">
        <f>H38+I38+J38+K38+L38+M38+N38+O38+P38+Q38+R38+S38+T38+U38+V38+W38+X38+Y38+Z38</f>
        <v>9.5</v>
      </c>
      <c r="AB38" s="227"/>
      <c r="AC38" s="236"/>
      <c r="AD38" s="227"/>
      <c r="AE38" s="227">
        <v>1</v>
      </c>
      <c r="AF38" s="227"/>
      <c r="AG38" s="227"/>
      <c r="AH38" s="227">
        <v>11.5</v>
      </c>
      <c r="AI38" s="227"/>
      <c r="AJ38" s="249">
        <f>AC38+AD38+AE38+AF38+AG38+AH38+AI38</f>
        <v>12.5</v>
      </c>
      <c r="AK38" s="236"/>
      <c r="AL38" s="227"/>
      <c r="AM38" s="227"/>
      <c r="AN38" s="227"/>
      <c r="AO38" s="227"/>
      <c r="AP38" s="227"/>
      <c r="AQ38" s="227"/>
      <c r="AR38" s="227"/>
      <c r="AS38" s="227"/>
      <c r="AT38" s="227"/>
      <c r="AU38" s="234">
        <f>AK38+AL38+AM38+AN38+AO38+AP38+AQ38+AR38+AS38+AT38</f>
        <v>0</v>
      </c>
      <c r="AV38" s="267">
        <f>AU38+AJ38+AA38</f>
        <v>22</v>
      </c>
      <c r="AW38" s="236">
        <v>22</v>
      </c>
      <c r="AX38" s="227"/>
      <c r="AY38" s="260"/>
      <c r="AZ38" s="235">
        <v>22</v>
      </c>
      <c r="BA38" s="242"/>
      <c r="BB38" s="233">
        <f>AV38-AZ38-BA38</f>
        <v>0</v>
      </c>
      <c r="BC38" s="240"/>
      <c r="BD38" s="240"/>
      <c r="BE38" s="240" t="s">
        <v>240</v>
      </c>
      <c r="BF38" s="1"/>
      <c r="BG38" s="1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</row>
    <row r="39" spans="1:230" ht="13.5" customHeight="1">
      <c r="A39" s="218"/>
      <c r="B39" s="220"/>
      <c r="C39" s="259"/>
      <c r="D39" s="259"/>
      <c r="E39" s="37" t="s">
        <v>62</v>
      </c>
      <c r="F39" s="261" t="s">
        <v>71</v>
      </c>
      <c r="G39" s="261"/>
      <c r="H39" s="129"/>
      <c r="I39" s="38"/>
      <c r="J39" s="38"/>
      <c r="K39" s="38"/>
      <c r="L39" s="38"/>
      <c r="M39" s="38"/>
      <c r="N39" s="38"/>
      <c r="O39" s="38">
        <v>4</v>
      </c>
      <c r="P39" s="38"/>
      <c r="Q39" s="38"/>
      <c r="R39" s="38"/>
      <c r="S39" s="38"/>
      <c r="T39" s="38"/>
      <c r="U39" s="38"/>
      <c r="V39" s="38"/>
      <c r="W39" s="38"/>
      <c r="X39" s="39"/>
      <c r="Y39" s="39"/>
      <c r="Z39" s="39"/>
      <c r="AA39" s="188"/>
      <c r="AB39" s="227"/>
      <c r="AC39" s="236"/>
      <c r="AD39" s="227"/>
      <c r="AE39" s="227"/>
      <c r="AF39" s="227"/>
      <c r="AG39" s="227"/>
      <c r="AH39" s="227"/>
      <c r="AI39" s="227"/>
      <c r="AJ39" s="249"/>
      <c r="AK39" s="236"/>
      <c r="AL39" s="227"/>
      <c r="AM39" s="227"/>
      <c r="AN39" s="227"/>
      <c r="AO39" s="227"/>
      <c r="AP39" s="227"/>
      <c r="AQ39" s="227"/>
      <c r="AR39" s="227"/>
      <c r="AS39" s="227"/>
      <c r="AT39" s="227"/>
      <c r="AU39" s="234"/>
      <c r="AV39" s="267"/>
      <c r="AW39" s="236"/>
      <c r="AX39" s="227"/>
      <c r="AY39" s="260"/>
      <c r="AZ39" s="235"/>
      <c r="BA39" s="242"/>
      <c r="BB39" s="233"/>
      <c r="BC39" s="240"/>
      <c r="BD39" s="240"/>
      <c r="BE39" s="240"/>
      <c r="BF39" s="1"/>
      <c r="BG39" s="1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</row>
    <row r="40" spans="1:230" ht="13.5" customHeight="1">
      <c r="A40" s="218"/>
      <c r="B40" s="220"/>
      <c r="C40" s="259"/>
      <c r="D40" s="259"/>
      <c r="E40" s="41" t="s">
        <v>74</v>
      </c>
      <c r="F40" s="243" t="s">
        <v>68</v>
      </c>
      <c r="G40" s="243"/>
      <c r="H40" s="41"/>
      <c r="I40" s="42"/>
      <c r="J40" s="42"/>
      <c r="K40" s="42"/>
      <c r="L40" s="42"/>
      <c r="M40" s="42"/>
      <c r="N40" s="42"/>
      <c r="O40" s="42">
        <v>1</v>
      </c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188"/>
      <c r="AB40" s="227"/>
      <c r="AC40" s="236"/>
      <c r="AD40" s="227"/>
      <c r="AE40" s="227"/>
      <c r="AF40" s="227"/>
      <c r="AG40" s="227"/>
      <c r="AH40" s="227"/>
      <c r="AI40" s="227"/>
      <c r="AJ40" s="249"/>
      <c r="AK40" s="236"/>
      <c r="AL40" s="227"/>
      <c r="AM40" s="227"/>
      <c r="AN40" s="227"/>
      <c r="AO40" s="227"/>
      <c r="AP40" s="227"/>
      <c r="AQ40" s="227"/>
      <c r="AR40" s="227"/>
      <c r="AS40" s="227"/>
      <c r="AT40" s="227"/>
      <c r="AU40" s="234"/>
      <c r="AV40" s="267"/>
      <c r="AW40" s="236"/>
      <c r="AX40" s="227"/>
      <c r="AY40" s="260"/>
      <c r="AZ40" s="235"/>
      <c r="BA40" s="242"/>
      <c r="BB40" s="233"/>
      <c r="BC40" s="240"/>
      <c r="BD40" s="240"/>
      <c r="BE40" s="240"/>
      <c r="BF40" s="1"/>
      <c r="BG40" s="1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</row>
    <row r="41" spans="1:230" ht="13.5" customHeight="1">
      <c r="A41" s="218"/>
      <c r="B41" s="220"/>
      <c r="C41" s="259"/>
      <c r="D41" s="259"/>
      <c r="E41" s="41"/>
      <c r="F41" s="243" t="s">
        <v>73</v>
      </c>
      <c r="G41" s="243"/>
      <c r="H41" s="41"/>
      <c r="I41" s="42"/>
      <c r="J41" s="42"/>
      <c r="K41" s="42"/>
      <c r="L41" s="42"/>
      <c r="M41" s="42"/>
      <c r="N41" s="42"/>
      <c r="O41" s="42">
        <v>3</v>
      </c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188"/>
      <c r="AB41" s="227"/>
      <c r="AC41" s="236"/>
      <c r="AD41" s="227"/>
      <c r="AE41" s="227"/>
      <c r="AF41" s="227"/>
      <c r="AG41" s="227"/>
      <c r="AH41" s="227"/>
      <c r="AI41" s="227"/>
      <c r="AJ41" s="249"/>
      <c r="AK41" s="236"/>
      <c r="AL41" s="227"/>
      <c r="AM41" s="227"/>
      <c r="AN41" s="227"/>
      <c r="AO41" s="227"/>
      <c r="AP41" s="227"/>
      <c r="AQ41" s="227"/>
      <c r="AR41" s="227"/>
      <c r="AS41" s="227"/>
      <c r="AT41" s="227"/>
      <c r="AU41" s="234"/>
      <c r="AV41" s="267"/>
      <c r="AW41" s="236"/>
      <c r="AX41" s="227"/>
      <c r="AY41" s="260"/>
      <c r="AZ41" s="235"/>
      <c r="BA41" s="242"/>
      <c r="BB41" s="233"/>
      <c r="BC41" s="240"/>
      <c r="BD41" s="240"/>
      <c r="BE41" s="240"/>
      <c r="BF41" s="1"/>
      <c r="BG41" s="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</row>
    <row r="42" spans="1:230" ht="13.5" customHeight="1">
      <c r="A42" s="218"/>
      <c r="B42" s="220"/>
      <c r="C42" s="259"/>
      <c r="D42" s="259"/>
      <c r="E42" s="41"/>
      <c r="F42" s="243"/>
      <c r="G42" s="243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188"/>
      <c r="AB42" s="227"/>
      <c r="AC42" s="236"/>
      <c r="AD42" s="227"/>
      <c r="AE42" s="227"/>
      <c r="AF42" s="227"/>
      <c r="AG42" s="227"/>
      <c r="AH42" s="227"/>
      <c r="AI42" s="227"/>
      <c r="AJ42" s="249"/>
      <c r="AK42" s="236"/>
      <c r="AL42" s="227"/>
      <c r="AM42" s="227"/>
      <c r="AN42" s="227"/>
      <c r="AO42" s="227"/>
      <c r="AP42" s="227"/>
      <c r="AQ42" s="227"/>
      <c r="AR42" s="227"/>
      <c r="AS42" s="227"/>
      <c r="AT42" s="227"/>
      <c r="AU42" s="234"/>
      <c r="AV42" s="267"/>
      <c r="AW42" s="236"/>
      <c r="AX42" s="227"/>
      <c r="AY42" s="260"/>
      <c r="AZ42" s="235"/>
      <c r="BA42" s="242"/>
      <c r="BB42" s="233"/>
      <c r="BC42" s="240"/>
      <c r="BD42" s="240"/>
      <c r="BE42" s="240"/>
      <c r="BF42" s="1"/>
      <c r="BG42" s="1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</row>
    <row r="43" spans="1:230" ht="13.5" customHeight="1">
      <c r="A43" s="218"/>
      <c r="B43" s="220"/>
      <c r="C43" s="259"/>
      <c r="D43" s="259"/>
      <c r="E43" s="41"/>
      <c r="F43" s="244" t="s">
        <v>72</v>
      </c>
      <c r="G43" s="243"/>
      <c r="H43" s="131"/>
      <c r="I43" s="42"/>
      <c r="J43" s="42"/>
      <c r="K43" s="42"/>
      <c r="L43" s="42"/>
      <c r="M43" s="42"/>
      <c r="N43" s="42"/>
      <c r="O43" s="42">
        <v>1.5</v>
      </c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188"/>
      <c r="AB43" s="227"/>
      <c r="AC43" s="236"/>
      <c r="AD43" s="227"/>
      <c r="AE43" s="227"/>
      <c r="AF43" s="227"/>
      <c r="AG43" s="227"/>
      <c r="AH43" s="227"/>
      <c r="AI43" s="227"/>
      <c r="AJ43" s="249"/>
      <c r="AK43" s="236"/>
      <c r="AL43" s="227"/>
      <c r="AM43" s="227"/>
      <c r="AN43" s="227"/>
      <c r="AO43" s="227"/>
      <c r="AP43" s="227"/>
      <c r="AQ43" s="227"/>
      <c r="AR43" s="227"/>
      <c r="AS43" s="227"/>
      <c r="AT43" s="227"/>
      <c r="AU43" s="234"/>
      <c r="AV43" s="267"/>
      <c r="AW43" s="236"/>
      <c r="AX43" s="227"/>
      <c r="AY43" s="260"/>
      <c r="AZ43" s="235"/>
      <c r="BA43" s="242"/>
      <c r="BB43" s="233"/>
      <c r="BC43" s="240"/>
      <c r="BD43" s="240"/>
      <c r="BE43" s="240"/>
      <c r="BF43" s="1"/>
      <c r="BG43" s="1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</row>
    <row r="44" spans="1:230" ht="13.5" customHeight="1" thickBot="1">
      <c r="A44" s="218"/>
      <c r="B44" s="220"/>
      <c r="C44" s="259"/>
      <c r="D44" s="259"/>
      <c r="E44" s="56"/>
      <c r="F44" s="244" t="s">
        <v>197</v>
      </c>
      <c r="G44" s="243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8"/>
      <c r="Y44" s="58"/>
      <c r="Z44" s="58"/>
      <c r="AA44" s="188"/>
      <c r="AB44" s="227"/>
      <c r="AC44" s="236"/>
      <c r="AD44" s="227"/>
      <c r="AE44" s="227"/>
      <c r="AF44" s="227"/>
      <c r="AG44" s="227"/>
      <c r="AH44" s="227"/>
      <c r="AI44" s="227"/>
      <c r="AJ44" s="249"/>
      <c r="AK44" s="236"/>
      <c r="AL44" s="227"/>
      <c r="AM44" s="227"/>
      <c r="AN44" s="227"/>
      <c r="AO44" s="227"/>
      <c r="AP44" s="227"/>
      <c r="AQ44" s="227"/>
      <c r="AR44" s="227"/>
      <c r="AS44" s="227"/>
      <c r="AT44" s="227"/>
      <c r="AU44" s="234"/>
      <c r="AV44" s="267"/>
      <c r="AW44" s="236"/>
      <c r="AX44" s="227"/>
      <c r="AY44" s="260"/>
      <c r="AZ44" s="235"/>
      <c r="BA44" s="242"/>
      <c r="BB44" s="233"/>
      <c r="BC44" s="240"/>
      <c r="BD44" s="240"/>
      <c r="BE44" s="240"/>
      <c r="BF44" s="1"/>
      <c r="BG44" s="1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</row>
    <row r="45" spans="1:230" ht="13.5" customHeight="1" thickBot="1">
      <c r="A45" s="218"/>
      <c r="B45" s="220"/>
      <c r="C45" s="259"/>
      <c r="D45" s="259"/>
      <c r="E45" s="44"/>
      <c r="F45" s="245"/>
      <c r="G45" s="245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8"/>
      <c r="Y45" s="58"/>
      <c r="Z45" s="58"/>
      <c r="AA45" s="188"/>
      <c r="AB45" s="227"/>
      <c r="AC45" s="236"/>
      <c r="AD45" s="227"/>
      <c r="AE45" s="227"/>
      <c r="AF45" s="227"/>
      <c r="AG45" s="227"/>
      <c r="AH45" s="227"/>
      <c r="AI45" s="227"/>
      <c r="AJ45" s="249"/>
      <c r="AK45" s="236"/>
      <c r="AL45" s="227"/>
      <c r="AM45" s="227"/>
      <c r="AN45" s="227"/>
      <c r="AO45" s="227"/>
      <c r="AP45" s="227"/>
      <c r="AQ45" s="227"/>
      <c r="AR45" s="227"/>
      <c r="AS45" s="227"/>
      <c r="AT45" s="227"/>
      <c r="AU45" s="234"/>
      <c r="AV45" s="267"/>
      <c r="AW45" s="236"/>
      <c r="AX45" s="227"/>
      <c r="AY45" s="260"/>
      <c r="AZ45" s="235"/>
      <c r="BA45" s="242"/>
      <c r="BB45" s="233"/>
      <c r="BC45" s="240"/>
      <c r="BD45" s="240"/>
      <c r="BE45" s="240"/>
      <c r="BF45" s="1"/>
      <c r="BG45" s="1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</row>
    <row r="46" spans="1:230" ht="13.5" customHeight="1" thickBot="1">
      <c r="A46" s="246">
        <v>6</v>
      </c>
      <c r="B46" s="264" t="s">
        <v>207</v>
      </c>
      <c r="C46" s="248" t="s">
        <v>62</v>
      </c>
      <c r="D46" s="248"/>
      <c r="E46" s="222" t="s">
        <v>15</v>
      </c>
      <c r="F46" s="222"/>
      <c r="G46" s="266"/>
      <c r="H46" s="121">
        <f aca="true" t="shared" si="5" ref="H46:Z46">H47+H48+H49+H50+H51+H52</f>
        <v>0</v>
      </c>
      <c r="I46" s="122">
        <f t="shared" si="5"/>
        <v>0</v>
      </c>
      <c r="J46" s="122">
        <f t="shared" si="5"/>
        <v>0</v>
      </c>
      <c r="K46" s="122">
        <f t="shared" si="5"/>
        <v>0</v>
      </c>
      <c r="L46" s="122">
        <f t="shared" si="5"/>
        <v>0</v>
      </c>
      <c r="M46" s="122">
        <f t="shared" si="5"/>
        <v>0</v>
      </c>
      <c r="N46" s="122">
        <f t="shared" si="5"/>
        <v>0</v>
      </c>
      <c r="O46" s="122">
        <f t="shared" si="5"/>
        <v>0</v>
      </c>
      <c r="P46" s="122">
        <f t="shared" si="5"/>
        <v>9.5</v>
      </c>
      <c r="Q46" s="122">
        <f t="shared" si="5"/>
        <v>0</v>
      </c>
      <c r="R46" s="122">
        <f t="shared" si="5"/>
        <v>0</v>
      </c>
      <c r="S46" s="122">
        <f t="shared" si="5"/>
        <v>0</v>
      </c>
      <c r="T46" s="122">
        <f t="shared" si="5"/>
        <v>0</v>
      </c>
      <c r="U46" s="122">
        <f t="shared" si="5"/>
        <v>0</v>
      </c>
      <c r="V46" s="122">
        <f t="shared" si="5"/>
        <v>0</v>
      </c>
      <c r="W46" s="122">
        <f t="shared" si="5"/>
        <v>0</v>
      </c>
      <c r="X46" s="122">
        <f t="shared" si="5"/>
        <v>0</v>
      </c>
      <c r="Y46" s="122">
        <f t="shared" si="5"/>
        <v>0</v>
      </c>
      <c r="Z46" s="123">
        <f t="shared" si="5"/>
        <v>0</v>
      </c>
      <c r="AA46" s="263">
        <f>H46+I46+J46+K46+L46+M46+N46+O46+P46+Q46+R46+S46+T46+U46+V46+W46+X46+Y46+Z46</f>
        <v>9.5</v>
      </c>
      <c r="AB46" s="239"/>
      <c r="AC46" s="251"/>
      <c r="AD46" s="239"/>
      <c r="AE46" s="239">
        <v>1</v>
      </c>
      <c r="AF46" s="239"/>
      <c r="AG46" s="239"/>
      <c r="AH46" s="239">
        <v>11.5</v>
      </c>
      <c r="AI46" s="239"/>
      <c r="AJ46" s="249">
        <f>AC46+AD46+AE46+AF46+AG46+AH46+AI46</f>
        <v>12.5</v>
      </c>
      <c r="AK46" s="251"/>
      <c r="AL46" s="239"/>
      <c r="AM46" s="239"/>
      <c r="AN46" s="239"/>
      <c r="AO46" s="239"/>
      <c r="AP46" s="239"/>
      <c r="AQ46" s="239"/>
      <c r="AR46" s="239"/>
      <c r="AS46" s="239"/>
      <c r="AT46" s="239"/>
      <c r="AU46" s="234">
        <f>AK46+AL46+AM46+AN46+AO46+AP46+AQ46+AR46+AS46+AT46</f>
        <v>0</v>
      </c>
      <c r="AV46" s="235">
        <f>AU46+AJ46+AA46</f>
        <v>22</v>
      </c>
      <c r="AW46" s="251">
        <v>22</v>
      </c>
      <c r="AX46" s="239"/>
      <c r="AY46" s="250"/>
      <c r="AZ46" s="235"/>
      <c r="BA46" s="252">
        <v>22</v>
      </c>
      <c r="BB46" s="233">
        <f>AV46-AZ46-BA46</f>
        <v>0</v>
      </c>
      <c r="BC46" s="253"/>
      <c r="BD46" s="253"/>
      <c r="BE46" s="253" t="s">
        <v>241</v>
      </c>
      <c r="BF46" s="1"/>
      <c r="BG46" s="1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</row>
    <row r="47" spans="1:230" ht="13.5" customHeight="1" thickBot="1">
      <c r="A47" s="246"/>
      <c r="B47" s="265"/>
      <c r="C47" s="248"/>
      <c r="D47" s="248"/>
      <c r="E47" s="47" t="s">
        <v>62</v>
      </c>
      <c r="F47" s="256" t="s">
        <v>71</v>
      </c>
      <c r="G47" s="256"/>
      <c r="H47" s="70"/>
      <c r="I47" s="71"/>
      <c r="J47" s="71"/>
      <c r="K47" s="71"/>
      <c r="L47" s="71"/>
      <c r="M47" s="71"/>
      <c r="N47" s="71"/>
      <c r="O47" s="71"/>
      <c r="P47" s="71">
        <v>4</v>
      </c>
      <c r="Q47" s="71"/>
      <c r="R47" s="71"/>
      <c r="S47" s="71"/>
      <c r="T47" s="71"/>
      <c r="U47" s="71"/>
      <c r="V47" s="71"/>
      <c r="W47" s="71"/>
      <c r="X47" s="72"/>
      <c r="Y47" s="72"/>
      <c r="Z47" s="72"/>
      <c r="AA47" s="238"/>
      <c r="AB47" s="239"/>
      <c r="AC47" s="251"/>
      <c r="AD47" s="239"/>
      <c r="AE47" s="239"/>
      <c r="AF47" s="239"/>
      <c r="AG47" s="239"/>
      <c r="AH47" s="239"/>
      <c r="AI47" s="239"/>
      <c r="AJ47" s="249"/>
      <c r="AK47" s="251"/>
      <c r="AL47" s="239"/>
      <c r="AM47" s="239"/>
      <c r="AN47" s="239"/>
      <c r="AO47" s="239"/>
      <c r="AP47" s="239"/>
      <c r="AQ47" s="239"/>
      <c r="AR47" s="239"/>
      <c r="AS47" s="239"/>
      <c r="AT47" s="239"/>
      <c r="AU47" s="234"/>
      <c r="AV47" s="235"/>
      <c r="AW47" s="251"/>
      <c r="AX47" s="239"/>
      <c r="AY47" s="250"/>
      <c r="AZ47" s="235"/>
      <c r="BA47" s="252"/>
      <c r="BB47" s="233"/>
      <c r="BC47" s="253"/>
      <c r="BD47" s="253"/>
      <c r="BE47" s="253"/>
      <c r="BF47" s="1"/>
      <c r="BG47" s="1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</row>
    <row r="48" spans="1:230" ht="13.5" customHeight="1" thickBot="1">
      <c r="A48" s="246"/>
      <c r="B48" s="265"/>
      <c r="C48" s="248"/>
      <c r="D48" s="248"/>
      <c r="E48" s="50"/>
      <c r="F48" s="257"/>
      <c r="G48" s="258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2"/>
      <c r="Y48" s="52"/>
      <c r="Z48" s="52"/>
      <c r="AA48" s="238"/>
      <c r="AB48" s="239"/>
      <c r="AC48" s="251"/>
      <c r="AD48" s="239"/>
      <c r="AE48" s="239"/>
      <c r="AF48" s="239"/>
      <c r="AG48" s="239"/>
      <c r="AH48" s="239"/>
      <c r="AI48" s="239"/>
      <c r="AJ48" s="249"/>
      <c r="AK48" s="251"/>
      <c r="AL48" s="239"/>
      <c r="AM48" s="239"/>
      <c r="AN48" s="239"/>
      <c r="AO48" s="239"/>
      <c r="AP48" s="239"/>
      <c r="AQ48" s="239"/>
      <c r="AR48" s="239"/>
      <c r="AS48" s="239"/>
      <c r="AT48" s="239"/>
      <c r="AU48" s="234"/>
      <c r="AV48" s="235"/>
      <c r="AW48" s="251"/>
      <c r="AX48" s="239"/>
      <c r="AY48" s="250"/>
      <c r="AZ48" s="235"/>
      <c r="BA48" s="252"/>
      <c r="BB48" s="233"/>
      <c r="BC48" s="253"/>
      <c r="BD48" s="253"/>
      <c r="BE48" s="253"/>
      <c r="BF48" s="1"/>
      <c r="BG48" s="1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</row>
    <row r="49" spans="1:230" ht="13.5" customHeight="1">
      <c r="A49" s="246"/>
      <c r="B49" s="265"/>
      <c r="C49" s="248"/>
      <c r="D49" s="248"/>
      <c r="E49" s="50"/>
      <c r="F49" s="258" t="s">
        <v>68</v>
      </c>
      <c r="G49" s="258"/>
      <c r="H49" s="50"/>
      <c r="I49" s="51"/>
      <c r="J49" s="51"/>
      <c r="K49" s="51"/>
      <c r="L49" s="51"/>
      <c r="M49" s="51"/>
      <c r="N49" s="51"/>
      <c r="O49" s="51"/>
      <c r="P49" s="51">
        <v>1</v>
      </c>
      <c r="Q49" s="51"/>
      <c r="R49" s="51"/>
      <c r="S49" s="51"/>
      <c r="T49" s="51"/>
      <c r="U49" s="51"/>
      <c r="V49" s="51"/>
      <c r="W49" s="51"/>
      <c r="X49" s="52"/>
      <c r="Y49" s="52"/>
      <c r="Z49" s="52"/>
      <c r="AA49" s="238"/>
      <c r="AB49" s="239"/>
      <c r="AC49" s="251"/>
      <c r="AD49" s="239"/>
      <c r="AE49" s="239"/>
      <c r="AF49" s="239"/>
      <c r="AG49" s="239"/>
      <c r="AH49" s="239"/>
      <c r="AI49" s="239"/>
      <c r="AJ49" s="249"/>
      <c r="AK49" s="251"/>
      <c r="AL49" s="239"/>
      <c r="AM49" s="239"/>
      <c r="AN49" s="239"/>
      <c r="AO49" s="239"/>
      <c r="AP49" s="239"/>
      <c r="AQ49" s="239"/>
      <c r="AR49" s="239"/>
      <c r="AS49" s="239"/>
      <c r="AT49" s="239"/>
      <c r="AU49" s="234"/>
      <c r="AV49" s="235"/>
      <c r="AW49" s="251"/>
      <c r="AX49" s="239"/>
      <c r="AY49" s="250"/>
      <c r="AZ49" s="235"/>
      <c r="BA49" s="252"/>
      <c r="BB49" s="233"/>
      <c r="BC49" s="253"/>
      <c r="BD49" s="253"/>
      <c r="BE49" s="253"/>
      <c r="BF49" s="1"/>
      <c r="BG49" s="1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</row>
    <row r="50" spans="1:230" ht="13.5" customHeight="1">
      <c r="A50" s="246"/>
      <c r="B50" s="265"/>
      <c r="C50" s="248"/>
      <c r="D50" s="248"/>
      <c r="E50" s="50"/>
      <c r="F50" s="257" t="s">
        <v>73</v>
      </c>
      <c r="G50" s="258"/>
      <c r="H50" s="50"/>
      <c r="I50" s="51"/>
      <c r="J50" s="51"/>
      <c r="K50" s="51"/>
      <c r="L50" s="51"/>
      <c r="M50" s="51"/>
      <c r="N50" s="51"/>
      <c r="O50" s="51"/>
      <c r="P50" s="51">
        <v>3</v>
      </c>
      <c r="Q50" s="51"/>
      <c r="R50" s="51"/>
      <c r="S50" s="51"/>
      <c r="T50" s="51"/>
      <c r="U50" s="51"/>
      <c r="V50" s="51"/>
      <c r="W50" s="51"/>
      <c r="X50" s="52"/>
      <c r="Y50" s="52"/>
      <c r="Z50" s="52"/>
      <c r="AA50" s="238"/>
      <c r="AB50" s="239"/>
      <c r="AC50" s="251"/>
      <c r="AD50" s="239"/>
      <c r="AE50" s="239"/>
      <c r="AF50" s="239"/>
      <c r="AG50" s="239"/>
      <c r="AH50" s="239"/>
      <c r="AI50" s="239"/>
      <c r="AJ50" s="249"/>
      <c r="AK50" s="251"/>
      <c r="AL50" s="239"/>
      <c r="AM50" s="239"/>
      <c r="AN50" s="239"/>
      <c r="AO50" s="239"/>
      <c r="AP50" s="239"/>
      <c r="AQ50" s="239"/>
      <c r="AR50" s="239"/>
      <c r="AS50" s="239"/>
      <c r="AT50" s="239"/>
      <c r="AU50" s="234"/>
      <c r="AV50" s="235"/>
      <c r="AW50" s="251"/>
      <c r="AX50" s="239"/>
      <c r="AY50" s="250"/>
      <c r="AZ50" s="235"/>
      <c r="BA50" s="252"/>
      <c r="BB50" s="233"/>
      <c r="BC50" s="253"/>
      <c r="BD50" s="253"/>
      <c r="BE50" s="253"/>
      <c r="BF50" s="1"/>
      <c r="BG50" s="1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</row>
    <row r="51" spans="1:230" ht="13.5" customHeight="1">
      <c r="A51" s="246"/>
      <c r="B51" s="265"/>
      <c r="C51" s="248"/>
      <c r="D51" s="248"/>
      <c r="E51" s="50"/>
      <c r="F51" s="257" t="s">
        <v>72</v>
      </c>
      <c r="G51" s="258"/>
      <c r="H51" s="50"/>
      <c r="I51" s="51"/>
      <c r="J51" s="51"/>
      <c r="K51" s="51"/>
      <c r="L51" s="51"/>
      <c r="M51" s="51"/>
      <c r="N51" s="51"/>
      <c r="O51" s="51"/>
      <c r="P51" s="51">
        <v>1.5</v>
      </c>
      <c r="Q51" s="51"/>
      <c r="R51" s="51"/>
      <c r="S51" s="51"/>
      <c r="T51" s="51"/>
      <c r="U51" s="51"/>
      <c r="V51" s="51"/>
      <c r="W51" s="51"/>
      <c r="X51" s="52"/>
      <c r="Y51" s="52"/>
      <c r="Z51" s="52"/>
      <c r="AA51" s="238"/>
      <c r="AB51" s="239"/>
      <c r="AC51" s="251"/>
      <c r="AD51" s="239"/>
      <c r="AE51" s="239"/>
      <c r="AF51" s="239"/>
      <c r="AG51" s="239"/>
      <c r="AH51" s="239"/>
      <c r="AI51" s="239"/>
      <c r="AJ51" s="249"/>
      <c r="AK51" s="251"/>
      <c r="AL51" s="239"/>
      <c r="AM51" s="239"/>
      <c r="AN51" s="239"/>
      <c r="AO51" s="239"/>
      <c r="AP51" s="239"/>
      <c r="AQ51" s="239"/>
      <c r="AR51" s="239"/>
      <c r="AS51" s="239"/>
      <c r="AT51" s="239"/>
      <c r="AU51" s="234"/>
      <c r="AV51" s="235"/>
      <c r="AW51" s="251"/>
      <c r="AX51" s="239"/>
      <c r="AY51" s="250"/>
      <c r="AZ51" s="235"/>
      <c r="BA51" s="252"/>
      <c r="BB51" s="233"/>
      <c r="BC51" s="253"/>
      <c r="BD51" s="253"/>
      <c r="BE51" s="253"/>
      <c r="BF51" s="1"/>
      <c r="BG51" s="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</row>
    <row r="52" spans="1:230" ht="13.5" customHeight="1">
      <c r="A52" s="246"/>
      <c r="B52" s="265"/>
      <c r="C52" s="248"/>
      <c r="D52" s="248"/>
      <c r="E52" s="53"/>
      <c r="F52" s="254" t="s">
        <v>198</v>
      </c>
      <c r="G52" s="255"/>
      <c r="H52" s="59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1"/>
      <c r="Y52" s="61"/>
      <c r="Z52" s="61"/>
      <c r="AA52" s="238"/>
      <c r="AB52" s="239"/>
      <c r="AC52" s="251"/>
      <c r="AD52" s="239"/>
      <c r="AE52" s="239"/>
      <c r="AF52" s="239"/>
      <c r="AG52" s="239"/>
      <c r="AH52" s="239"/>
      <c r="AI52" s="239"/>
      <c r="AJ52" s="249"/>
      <c r="AK52" s="251"/>
      <c r="AL52" s="239"/>
      <c r="AM52" s="239"/>
      <c r="AN52" s="239"/>
      <c r="AO52" s="239"/>
      <c r="AP52" s="239"/>
      <c r="AQ52" s="239"/>
      <c r="AR52" s="239"/>
      <c r="AS52" s="239"/>
      <c r="AT52" s="239"/>
      <c r="AU52" s="234"/>
      <c r="AV52" s="235"/>
      <c r="AW52" s="251"/>
      <c r="AX52" s="239"/>
      <c r="AY52" s="250"/>
      <c r="AZ52" s="235"/>
      <c r="BA52" s="252"/>
      <c r="BB52" s="233"/>
      <c r="BC52" s="253"/>
      <c r="BD52" s="253"/>
      <c r="BE52" s="253"/>
      <c r="BF52" s="1"/>
      <c r="BG52" s="1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</row>
    <row r="53" spans="1:230" ht="13.5" customHeight="1">
      <c r="A53" s="218">
        <v>7</v>
      </c>
      <c r="B53" s="219" t="s">
        <v>180</v>
      </c>
      <c r="C53" s="259" t="s">
        <v>62</v>
      </c>
      <c r="D53" s="259"/>
      <c r="E53" s="266" t="s">
        <v>15</v>
      </c>
      <c r="F53" s="266"/>
      <c r="G53" s="266"/>
      <c r="H53" s="33">
        <f aca="true" t="shared" si="6" ref="H53:Z53">H54+H55+H56+H57+H58+H59</f>
        <v>0</v>
      </c>
      <c r="I53" s="34">
        <f t="shared" si="6"/>
        <v>0</v>
      </c>
      <c r="J53" s="34">
        <f t="shared" si="6"/>
        <v>0</v>
      </c>
      <c r="K53" s="34">
        <f t="shared" si="6"/>
        <v>10</v>
      </c>
      <c r="L53" s="34">
        <f t="shared" si="6"/>
        <v>0</v>
      </c>
      <c r="M53" s="34">
        <f t="shared" si="6"/>
        <v>0</v>
      </c>
      <c r="N53" s="34">
        <f t="shared" si="6"/>
        <v>0</v>
      </c>
      <c r="O53" s="34">
        <f t="shared" si="6"/>
        <v>0</v>
      </c>
      <c r="P53" s="34">
        <f t="shared" si="6"/>
        <v>0</v>
      </c>
      <c r="Q53" s="34">
        <f t="shared" si="6"/>
        <v>0</v>
      </c>
      <c r="R53" s="34">
        <f t="shared" si="6"/>
        <v>0</v>
      </c>
      <c r="S53" s="34">
        <f t="shared" si="6"/>
        <v>0</v>
      </c>
      <c r="T53" s="34">
        <f t="shared" si="6"/>
        <v>0</v>
      </c>
      <c r="U53" s="34">
        <f t="shared" si="6"/>
        <v>0</v>
      </c>
      <c r="V53" s="34">
        <f t="shared" si="6"/>
        <v>0</v>
      </c>
      <c r="W53" s="34">
        <f t="shared" si="6"/>
        <v>0</v>
      </c>
      <c r="X53" s="34">
        <f t="shared" si="6"/>
        <v>0</v>
      </c>
      <c r="Y53" s="34">
        <f t="shared" si="6"/>
        <v>0</v>
      </c>
      <c r="Z53" s="62">
        <f t="shared" si="6"/>
        <v>0</v>
      </c>
      <c r="AA53" s="263">
        <f>H53+I53+J53+K53+L53+M53+N53+O53+P53+Q53+R53+S53+T53+U53+V53+W53+X53+Y53+Z53</f>
        <v>10</v>
      </c>
      <c r="AB53" s="227"/>
      <c r="AC53" s="236"/>
      <c r="AD53" s="227"/>
      <c r="AE53" s="227"/>
      <c r="AF53" s="227">
        <v>1</v>
      </c>
      <c r="AG53" s="227"/>
      <c r="AH53" s="227">
        <v>11.5</v>
      </c>
      <c r="AI53" s="227"/>
      <c r="AJ53" s="249">
        <f>AC53+AD53+AE53+AF53+AG53+AH53+AI53</f>
        <v>12.5</v>
      </c>
      <c r="AK53" s="236"/>
      <c r="AL53" s="227"/>
      <c r="AM53" s="227"/>
      <c r="AN53" s="227"/>
      <c r="AO53" s="227"/>
      <c r="AP53" s="227"/>
      <c r="AQ53" s="227"/>
      <c r="AR53" s="227"/>
      <c r="AS53" s="227"/>
      <c r="AT53" s="227"/>
      <c r="AU53" s="234">
        <f>AK53+AL53+AM53+AN53+AO53+AP53+AQ53+AR53+AS53+AT53</f>
        <v>0</v>
      </c>
      <c r="AV53" s="235">
        <f>AU53+AJ53+AA53</f>
        <v>22.5</v>
      </c>
      <c r="AW53" s="236">
        <v>22</v>
      </c>
      <c r="AX53" s="227"/>
      <c r="AY53" s="260"/>
      <c r="AZ53" s="235">
        <v>22</v>
      </c>
      <c r="BA53" s="242"/>
      <c r="BB53" s="233">
        <f>AV53-AZ53-BA53</f>
        <v>0.5</v>
      </c>
      <c r="BC53" s="240"/>
      <c r="BD53" s="240"/>
      <c r="BE53" s="240" t="s">
        <v>178</v>
      </c>
      <c r="BF53" s="1"/>
      <c r="BG53" s="1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</row>
    <row r="54" spans="1:230" ht="13.5" customHeight="1">
      <c r="A54" s="218"/>
      <c r="B54" s="220"/>
      <c r="C54" s="259"/>
      <c r="D54" s="259"/>
      <c r="E54" s="37" t="s">
        <v>62</v>
      </c>
      <c r="F54" s="261" t="s">
        <v>71</v>
      </c>
      <c r="G54" s="261"/>
      <c r="H54" s="37"/>
      <c r="I54" s="63"/>
      <c r="J54" s="63"/>
      <c r="K54" s="63">
        <v>4.5</v>
      </c>
      <c r="L54" s="63"/>
      <c r="M54" s="63"/>
      <c r="N54" s="63"/>
      <c r="O54" s="63"/>
      <c r="P54" s="63"/>
      <c r="Q54" s="63"/>
      <c r="R54" s="63"/>
      <c r="S54" s="64"/>
      <c r="T54" s="64"/>
      <c r="U54" s="63"/>
      <c r="V54" s="63"/>
      <c r="W54" s="63"/>
      <c r="X54" s="65"/>
      <c r="Y54" s="65"/>
      <c r="Z54" s="65"/>
      <c r="AA54" s="263"/>
      <c r="AB54" s="227"/>
      <c r="AC54" s="236"/>
      <c r="AD54" s="227"/>
      <c r="AE54" s="227"/>
      <c r="AF54" s="227"/>
      <c r="AG54" s="227"/>
      <c r="AH54" s="227"/>
      <c r="AI54" s="227"/>
      <c r="AJ54" s="249"/>
      <c r="AK54" s="236"/>
      <c r="AL54" s="227"/>
      <c r="AM54" s="227"/>
      <c r="AN54" s="227"/>
      <c r="AO54" s="227"/>
      <c r="AP54" s="227"/>
      <c r="AQ54" s="227"/>
      <c r="AR54" s="227"/>
      <c r="AS54" s="227"/>
      <c r="AT54" s="227"/>
      <c r="AU54" s="234"/>
      <c r="AV54" s="235"/>
      <c r="AW54" s="236"/>
      <c r="AX54" s="227"/>
      <c r="AY54" s="260"/>
      <c r="AZ54" s="235"/>
      <c r="BA54" s="242"/>
      <c r="BB54" s="233"/>
      <c r="BC54" s="240"/>
      <c r="BD54" s="240"/>
      <c r="BE54" s="240"/>
      <c r="BF54" s="1"/>
      <c r="BG54" s="1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</row>
    <row r="55" spans="1:230" ht="13.5" customHeight="1">
      <c r="A55" s="218"/>
      <c r="B55" s="220"/>
      <c r="C55" s="259"/>
      <c r="D55" s="259"/>
      <c r="E55" s="41"/>
      <c r="F55" s="243" t="s">
        <v>68</v>
      </c>
      <c r="G55" s="243"/>
      <c r="H55" s="41"/>
      <c r="I55" s="42"/>
      <c r="J55" s="42"/>
      <c r="K55" s="42">
        <v>1</v>
      </c>
      <c r="L55" s="42"/>
      <c r="M55" s="42"/>
      <c r="N55" s="42"/>
      <c r="O55" s="42"/>
      <c r="P55" s="42"/>
      <c r="Q55" s="42"/>
      <c r="R55" s="66"/>
      <c r="S55" s="35"/>
      <c r="T55" s="35"/>
      <c r="U55" s="67"/>
      <c r="V55" s="42"/>
      <c r="W55" s="42"/>
      <c r="X55" s="43"/>
      <c r="Y55" s="43"/>
      <c r="Z55" s="43"/>
      <c r="AA55" s="263"/>
      <c r="AB55" s="227"/>
      <c r="AC55" s="236"/>
      <c r="AD55" s="227"/>
      <c r="AE55" s="227"/>
      <c r="AF55" s="227"/>
      <c r="AG55" s="227"/>
      <c r="AH55" s="227"/>
      <c r="AI55" s="227"/>
      <c r="AJ55" s="249"/>
      <c r="AK55" s="236"/>
      <c r="AL55" s="227"/>
      <c r="AM55" s="227"/>
      <c r="AN55" s="227"/>
      <c r="AO55" s="227"/>
      <c r="AP55" s="227"/>
      <c r="AQ55" s="227"/>
      <c r="AR55" s="227"/>
      <c r="AS55" s="227"/>
      <c r="AT55" s="227"/>
      <c r="AU55" s="234"/>
      <c r="AV55" s="235"/>
      <c r="AW55" s="236"/>
      <c r="AX55" s="227"/>
      <c r="AY55" s="260"/>
      <c r="AZ55" s="235"/>
      <c r="BA55" s="242"/>
      <c r="BB55" s="233"/>
      <c r="BC55" s="240"/>
      <c r="BD55" s="240"/>
      <c r="BE55" s="240"/>
      <c r="BF55" s="1"/>
      <c r="BG55" s="1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</row>
    <row r="56" spans="1:230" ht="13.5" customHeight="1">
      <c r="A56" s="218"/>
      <c r="B56" s="220"/>
      <c r="C56" s="259"/>
      <c r="D56" s="259"/>
      <c r="E56" s="41"/>
      <c r="F56" s="243" t="s">
        <v>73</v>
      </c>
      <c r="G56" s="243"/>
      <c r="H56" s="41"/>
      <c r="I56" s="42"/>
      <c r="J56" s="42"/>
      <c r="K56" s="42">
        <v>3</v>
      </c>
      <c r="L56" s="42"/>
      <c r="M56" s="42"/>
      <c r="N56" s="42"/>
      <c r="O56" s="42"/>
      <c r="P56" s="42"/>
      <c r="Q56" s="42"/>
      <c r="R56" s="42"/>
      <c r="S56" s="63"/>
      <c r="T56" s="63"/>
      <c r="U56" s="42"/>
      <c r="V56" s="42"/>
      <c r="W56" s="42"/>
      <c r="X56" s="43"/>
      <c r="Y56" s="43"/>
      <c r="Z56" s="43"/>
      <c r="AA56" s="263"/>
      <c r="AB56" s="227"/>
      <c r="AC56" s="236"/>
      <c r="AD56" s="227"/>
      <c r="AE56" s="227"/>
      <c r="AF56" s="227"/>
      <c r="AG56" s="227"/>
      <c r="AH56" s="227"/>
      <c r="AI56" s="227"/>
      <c r="AJ56" s="249"/>
      <c r="AK56" s="236"/>
      <c r="AL56" s="227"/>
      <c r="AM56" s="227"/>
      <c r="AN56" s="227"/>
      <c r="AO56" s="227"/>
      <c r="AP56" s="227"/>
      <c r="AQ56" s="227"/>
      <c r="AR56" s="227"/>
      <c r="AS56" s="227"/>
      <c r="AT56" s="227"/>
      <c r="AU56" s="234"/>
      <c r="AV56" s="235"/>
      <c r="AW56" s="236"/>
      <c r="AX56" s="227"/>
      <c r="AY56" s="260"/>
      <c r="AZ56" s="235"/>
      <c r="BA56" s="242"/>
      <c r="BB56" s="233"/>
      <c r="BC56" s="240"/>
      <c r="BD56" s="240"/>
      <c r="BE56" s="240"/>
      <c r="BF56" s="1"/>
      <c r="BG56" s="1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</row>
    <row r="57" spans="1:230" ht="13.5" customHeight="1">
      <c r="A57" s="218"/>
      <c r="B57" s="220"/>
      <c r="C57" s="259"/>
      <c r="D57" s="259"/>
      <c r="E57" s="41"/>
      <c r="F57" s="243" t="s">
        <v>72</v>
      </c>
      <c r="G57" s="243"/>
      <c r="H57" s="41"/>
      <c r="I57" s="42"/>
      <c r="J57" s="42"/>
      <c r="K57" s="42">
        <v>1.5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57"/>
      <c r="X57" s="58"/>
      <c r="Y57" s="58"/>
      <c r="Z57" s="43"/>
      <c r="AA57" s="263"/>
      <c r="AB57" s="227"/>
      <c r="AC57" s="236"/>
      <c r="AD57" s="227"/>
      <c r="AE57" s="227"/>
      <c r="AF57" s="227"/>
      <c r="AG57" s="227"/>
      <c r="AH57" s="227"/>
      <c r="AI57" s="227"/>
      <c r="AJ57" s="249"/>
      <c r="AK57" s="236"/>
      <c r="AL57" s="227"/>
      <c r="AM57" s="227"/>
      <c r="AN57" s="227"/>
      <c r="AO57" s="227"/>
      <c r="AP57" s="227"/>
      <c r="AQ57" s="227"/>
      <c r="AR57" s="227"/>
      <c r="AS57" s="227"/>
      <c r="AT57" s="227"/>
      <c r="AU57" s="234"/>
      <c r="AV57" s="235"/>
      <c r="AW57" s="236"/>
      <c r="AX57" s="227"/>
      <c r="AY57" s="260"/>
      <c r="AZ57" s="235"/>
      <c r="BA57" s="242"/>
      <c r="BB57" s="233"/>
      <c r="BC57" s="240"/>
      <c r="BD57" s="240"/>
      <c r="BE57" s="240"/>
      <c r="BF57" s="1"/>
      <c r="BG57" s="1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</row>
    <row r="58" spans="1:230" ht="13.5" customHeight="1">
      <c r="A58" s="218"/>
      <c r="B58" s="220"/>
      <c r="C58" s="259"/>
      <c r="D58" s="259"/>
      <c r="E58" s="41"/>
      <c r="F58" s="244" t="s">
        <v>199</v>
      </c>
      <c r="G58" s="243"/>
      <c r="H58" s="41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66"/>
      <c r="W58" s="66"/>
      <c r="X58" s="43"/>
      <c r="Y58" s="68"/>
      <c r="Z58" s="68"/>
      <c r="AA58" s="263"/>
      <c r="AB58" s="227"/>
      <c r="AC58" s="236"/>
      <c r="AD58" s="227"/>
      <c r="AE58" s="227"/>
      <c r="AF58" s="227"/>
      <c r="AG58" s="227"/>
      <c r="AH58" s="227"/>
      <c r="AI58" s="227"/>
      <c r="AJ58" s="249"/>
      <c r="AK58" s="236"/>
      <c r="AL58" s="227"/>
      <c r="AM58" s="227"/>
      <c r="AN58" s="227"/>
      <c r="AO58" s="227"/>
      <c r="AP58" s="227"/>
      <c r="AQ58" s="227"/>
      <c r="AR58" s="227"/>
      <c r="AS58" s="227"/>
      <c r="AT58" s="227"/>
      <c r="AU58" s="234"/>
      <c r="AV58" s="235"/>
      <c r="AW58" s="236"/>
      <c r="AX58" s="227"/>
      <c r="AY58" s="260"/>
      <c r="AZ58" s="235"/>
      <c r="BA58" s="242"/>
      <c r="BB58" s="233"/>
      <c r="BC58" s="240"/>
      <c r="BD58" s="240"/>
      <c r="BE58" s="240"/>
      <c r="BF58" s="1"/>
      <c r="BG58" s="1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</row>
    <row r="59" spans="1:230" ht="13.5" customHeight="1">
      <c r="A59" s="218"/>
      <c r="B59" s="220"/>
      <c r="C59" s="259"/>
      <c r="D59" s="259"/>
      <c r="E59" s="44"/>
      <c r="F59" s="245"/>
      <c r="G59" s="245"/>
      <c r="H59" s="56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64"/>
      <c r="X59" s="69"/>
      <c r="Y59" s="69"/>
      <c r="Z59" s="58"/>
      <c r="AA59" s="263"/>
      <c r="AB59" s="227"/>
      <c r="AC59" s="236"/>
      <c r="AD59" s="227"/>
      <c r="AE59" s="227"/>
      <c r="AF59" s="227"/>
      <c r="AG59" s="227"/>
      <c r="AH59" s="227"/>
      <c r="AI59" s="227"/>
      <c r="AJ59" s="249"/>
      <c r="AK59" s="236"/>
      <c r="AL59" s="227"/>
      <c r="AM59" s="227"/>
      <c r="AN59" s="227"/>
      <c r="AO59" s="227"/>
      <c r="AP59" s="227"/>
      <c r="AQ59" s="227"/>
      <c r="AR59" s="227"/>
      <c r="AS59" s="227"/>
      <c r="AT59" s="227"/>
      <c r="AU59" s="234"/>
      <c r="AV59" s="235"/>
      <c r="AW59" s="236"/>
      <c r="AX59" s="227"/>
      <c r="AY59" s="260"/>
      <c r="AZ59" s="235"/>
      <c r="BA59" s="242"/>
      <c r="BB59" s="233"/>
      <c r="BC59" s="240"/>
      <c r="BD59" s="240"/>
      <c r="BE59" s="240"/>
      <c r="BF59" s="1"/>
      <c r="BG59" s="1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</row>
    <row r="60" spans="1:230" ht="13.5" customHeight="1">
      <c r="A60" s="246">
        <v>8</v>
      </c>
      <c r="B60" s="262" t="s">
        <v>186</v>
      </c>
      <c r="C60" s="248" t="s">
        <v>62</v>
      </c>
      <c r="D60" s="248"/>
      <c r="E60" s="266" t="s">
        <v>15</v>
      </c>
      <c r="F60" s="266"/>
      <c r="G60" s="266"/>
      <c r="H60" s="33">
        <f aca="true" t="shared" si="7" ref="H60:Z60">H61+H62+H63+H64+H65+H66</f>
        <v>0</v>
      </c>
      <c r="I60" s="34">
        <f t="shared" si="7"/>
        <v>0</v>
      </c>
      <c r="J60" s="34">
        <f t="shared" si="7"/>
        <v>0</v>
      </c>
      <c r="K60" s="34">
        <f t="shared" si="7"/>
        <v>0</v>
      </c>
      <c r="L60" s="34">
        <f t="shared" si="7"/>
        <v>10</v>
      </c>
      <c r="M60" s="34">
        <f t="shared" si="7"/>
        <v>0</v>
      </c>
      <c r="N60" s="34">
        <f t="shared" si="7"/>
        <v>0</v>
      </c>
      <c r="O60" s="34">
        <f t="shared" si="7"/>
        <v>0</v>
      </c>
      <c r="P60" s="34">
        <f t="shared" si="7"/>
        <v>0</v>
      </c>
      <c r="Q60" s="34">
        <f t="shared" si="7"/>
        <v>0</v>
      </c>
      <c r="R60" s="34">
        <f t="shared" si="7"/>
        <v>0</v>
      </c>
      <c r="S60" s="34">
        <f t="shared" si="7"/>
        <v>0</v>
      </c>
      <c r="T60" s="34">
        <f t="shared" si="7"/>
        <v>0</v>
      </c>
      <c r="U60" s="34">
        <f t="shared" si="7"/>
        <v>0</v>
      </c>
      <c r="V60" s="34">
        <f t="shared" si="7"/>
        <v>0</v>
      </c>
      <c r="W60" s="34">
        <f t="shared" si="7"/>
        <v>0</v>
      </c>
      <c r="X60" s="34">
        <f t="shared" si="7"/>
        <v>0</v>
      </c>
      <c r="Y60" s="34">
        <f t="shared" si="7"/>
        <v>0</v>
      </c>
      <c r="Z60" s="62">
        <f t="shared" si="7"/>
        <v>0</v>
      </c>
      <c r="AA60" s="263">
        <f>H60+I60+J60+K60+L60+M60+N60+O60+P60+Q60+R60+S60+T60+U60+V60+W60+X60+Y60+Z60</f>
        <v>10</v>
      </c>
      <c r="AB60" s="239"/>
      <c r="AC60" s="251"/>
      <c r="AD60" s="239"/>
      <c r="AE60" s="239">
        <v>1</v>
      </c>
      <c r="AF60" s="239"/>
      <c r="AG60" s="239"/>
      <c r="AH60" s="239">
        <v>11.5</v>
      </c>
      <c r="AI60" s="239"/>
      <c r="AJ60" s="249">
        <f>AC60+AD60+AE60+AF60+AG60+AH60+AI60</f>
        <v>12.5</v>
      </c>
      <c r="AK60" s="251"/>
      <c r="AL60" s="239"/>
      <c r="AM60" s="239"/>
      <c r="AN60" s="239"/>
      <c r="AO60" s="239"/>
      <c r="AP60" s="239"/>
      <c r="AQ60" s="239"/>
      <c r="AR60" s="239"/>
      <c r="AS60" s="239"/>
      <c r="AT60" s="239"/>
      <c r="AU60" s="234">
        <f>AK60+AL60+AM60+AN60+AO60+AP60+AQ60+AR60+AS60+AT60</f>
        <v>0</v>
      </c>
      <c r="AV60" s="235">
        <f>AU60+AJ60+AA60</f>
        <v>22.5</v>
      </c>
      <c r="AW60" s="251">
        <v>22</v>
      </c>
      <c r="AX60" s="239"/>
      <c r="AY60" s="250"/>
      <c r="AZ60" s="235">
        <v>22</v>
      </c>
      <c r="BA60" s="252"/>
      <c r="BB60" s="233">
        <f>AV60-AZ60-BA60</f>
        <v>0.5</v>
      </c>
      <c r="BC60" s="253"/>
      <c r="BD60" s="253"/>
      <c r="BE60" s="253" t="s">
        <v>181</v>
      </c>
      <c r="BF60" s="1"/>
      <c r="BG60" s="1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</row>
    <row r="61" spans="1:230" ht="13.5" customHeight="1">
      <c r="A61" s="246"/>
      <c r="B61" s="247"/>
      <c r="C61" s="248"/>
      <c r="D61" s="248"/>
      <c r="E61" s="47" t="s">
        <v>62</v>
      </c>
      <c r="F61" s="256" t="s">
        <v>71</v>
      </c>
      <c r="G61" s="256"/>
      <c r="H61" s="70"/>
      <c r="I61" s="48"/>
      <c r="J61" s="71"/>
      <c r="K61" s="71"/>
      <c r="L61" s="71">
        <v>4.5</v>
      </c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2"/>
      <c r="Y61" s="72"/>
      <c r="Z61" s="72"/>
      <c r="AA61" s="263"/>
      <c r="AB61" s="239"/>
      <c r="AC61" s="251"/>
      <c r="AD61" s="239"/>
      <c r="AE61" s="239"/>
      <c r="AF61" s="239"/>
      <c r="AG61" s="239"/>
      <c r="AH61" s="239"/>
      <c r="AI61" s="239"/>
      <c r="AJ61" s="249"/>
      <c r="AK61" s="251"/>
      <c r="AL61" s="239"/>
      <c r="AM61" s="239"/>
      <c r="AN61" s="239"/>
      <c r="AO61" s="239"/>
      <c r="AP61" s="239"/>
      <c r="AQ61" s="239"/>
      <c r="AR61" s="239"/>
      <c r="AS61" s="239"/>
      <c r="AT61" s="239"/>
      <c r="AU61" s="234"/>
      <c r="AV61" s="235"/>
      <c r="AW61" s="251"/>
      <c r="AX61" s="239"/>
      <c r="AY61" s="250"/>
      <c r="AZ61" s="235"/>
      <c r="BA61" s="252"/>
      <c r="BB61" s="233"/>
      <c r="BC61" s="253"/>
      <c r="BD61" s="253"/>
      <c r="BE61" s="253"/>
      <c r="BF61" s="1"/>
      <c r="BG61" s="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</row>
    <row r="62" spans="1:230" ht="13.5" customHeight="1">
      <c r="A62" s="246"/>
      <c r="B62" s="247"/>
      <c r="C62" s="248"/>
      <c r="D62" s="248"/>
      <c r="E62" s="50" t="s">
        <v>75</v>
      </c>
      <c r="F62" s="257" t="s">
        <v>68</v>
      </c>
      <c r="G62" s="258"/>
      <c r="H62" s="50"/>
      <c r="I62" s="51"/>
      <c r="J62" s="51"/>
      <c r="K62" s="51"/>
      <c r="L62" s="51">
        <v>1</v>
      </c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2"/>
      <c r="Y62" s="52"/>
      <c r="Z62" s="52"/>
      <c r="AA62" s="263"/>
      <c r="AB62" s="239"/>
      <c r="AC62" s="251"/>
      <c r="AD62" s="239"/>
      <c r="AE62" s="239"/>
      <c r="AF62" s="239"/>
      <c r="AG62" s="239"/>
      <c r="AH62" s="239"/>
      <c r="AI62" s="239"/>
      <c r="AJ62" s="249"/>
      <c r="AK62" s="251"/>
      <c r="AL62" s="239"/>
      <c r="AM62" s="239"/>
      <c r="AN62" s="239"/>
      <c r="AO62" s="239"/>
      <c r="AP62" s="239"/>
      <c r="AQ62" s="239"/>
      <c r="AR62" s="239"/>
      <c r="AS62" s="239"/>
      <c r="AT62" s="239"/>
      <c r="AU62" s="234"/>
      <c r="AV62" s="235"/>
      <c r="AW62" s="251"/>
      <c r="AX62" s="239"/>
      <c r="AY62" s="250"/>
      <c r="AZ62" s="235"/>
      <c r="BA62" s="252"/>
      <c r="BB62" s="233"/>
      <c r="BC62" s="253"/>
      <c r="BD62" s="253"/>
      <c r="BE62" s="253"/>
      <c r="BF62" s="1"/>
      <c r="BG62" s="1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</row>
    <row r="63" spans="1:230" ht="13.5" customHeight="1">
      <c r="A63" s="246"/>
      <c r="B63" s="247"/>
      <c r="C63" s="248"/>
      <c r="D63" s="248"/>
      <c r="E63" s="50"/>
      <c r="F63" s="258" t="s">
        <v>72</v>
      </c>
      <c r="G63" s="258"/>
      <c r="H63" s="50"/>
      <c r="I63" s="51"/>
      <c r="J63" s="51"/>
      <c r="K63" s="51"/>
      <c r="L63" s="51">
        <v>1.5</v>
      </c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2"/>
      <c r="Y63" s="52"/>
      <c r="Z63" s="52"/>
      <c r="AA63" s="263"/>
      <c r="AB63" s="239"/>
      <c r="AC63" s="251"/>
      <c r="AD63" s="239"/>
      <c r="AE63" s="239"/>
      <c r="AF63" s="239"/>
      <c r="AG63" s="239"/>
      <c r="AH63" s="239"/>
      <c r="AI63" s="239"/>
      <c r="AJ63" s="249"/>
      <c r="AK63" s="251"/>
      <c r="AL63" s="239"/>
      <c r="AM63" s="239"/>
      <c r="AN63" s="239"/>
      <c r="AO63" s="239"/>
      <c r="AP63" s="239"/>
      <c r="AQ63" s="239"/>
      <c r="AR63" s="239"/>
      <c r="AS63" s="239"/>
      <c r="AT63" s="239"/>
      <c r="AU63" s="234"/>
      <c r="AV63" s="235"/>
      <c r="AW63" s="251"/>
      <c r="AX63" s="239"/>
      <c r="AY63" s="250"/>
      <c r="AZ63" s="235"/>
      <c r="BA63" s="252"/>
      <c r="BB63" s="233"/>
      <c r="BC63" s="253"/>
      <c r="BD63" s="253"/>
      <c r="BE63" s="253"/>
      <c r="BF63" s="1"/>
      <c r="BG63" s="1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</row>
    <row r="64" spans="1:230" ht="13.5" customHeight="1">
      <c r="A64" s="246"/>
      <c r="B64" s="247"/>
      <c r="C64" s="248"/>
      <c r="D64" s="248"/>
      <c r="E64" s="50"/>
      <c r="F64" s="258" t="s">
        <v>73</v>
      </c>
      <c r="G64" s="258"/>
      <c r="H64" s="50"/>
      <c r="I64" s="51"/>
      <c r="J64" s="51"/>
      <c r="K64" s="51"/>
      <c r="L64" s="51">
        <v>3</v>
      </c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2"/>
      <c r="Y64" s="52"/>
      <c r="Z64" s="52"/>
      <c r="AA64" s="263"/>
      <c r="AB64" s="239"/>
      <c r="AC64" s="251"/>
      <c r="AD64" s="239"/>
      <c r="AE64" s="239"/>
      <c r="AF64" s="239"/>
      <c r="AG64" s="239"/>
      <c r="AH64" s="239"/>
      <c r="AI64" s="239"/>
      <c r="AJ64" s="249"/>
      <c r="AK64" s="251"/>
      <c r="AL64" s="239"/>
      <c r="AM64" s="239"/>
      <c r="AN64" s="239"/>
      <c r="AO64" s="239"/>
      <c r="AP64" s="239"/>
      <c r="AQ64" s="239"/>
      <c r="AR64" s="239"/>
      <c r="AS64" s="239"/>
      <c r="AT64" s="239"/>
      <c r="AU64" s="234"/>
      <c r="AV64" s="235"/>
      <c r="AW64" s="251"/>
      <c r="AX64" s="239"/>
      <c r="AY64" s="250"/>
      <c r="AZ64" s="235"/>
      <c r="BA64" s="252"/>
      <c r="BB64" s="233"/>
      <c r="BC64" s="253"/>
      <c r="BD64" s="253"/>
      <c r="BE64" s="253"/>
      <c r="BF64" s="1"/>
      <c r="BG64" s="1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</row>
    <row r="65" spans="1:230" ht="13.5" customHeight="1">
      <c r="A65" s="246"/>
      <c r="B65" s="247"/>
      <c r="C65" s="248"/>
      <c r="D65" s="248"/>
      <c r="E65" s="50"/>
      <c r="F65" s="257" t="s">
        <v>183</v>
      </c>
      <c r="G65" s="258"/>
      <c r="H65" s="50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2"/>
      <c r="Y65" s="52"/>
      <c r="Z65" s="52"/>
      <c r="AA65" s="263"/>
      <c r="AB65" s="239"/>
      <c r="AC65" s="251"/>
      <c r="AD65" s="239"/>
      <c r="AE65" s="239"/>
      <c r="AF65" s="239"/>
      <c r="AG65" s="239"/>
      <c r="AH65" s="239"/>
      <c r="AI65" s="239"/>
      <c r="AJ65" s="249"/>
      <c r="AK65" s="251"/>
      <c r="AL65" s="239"/>
      <c r="AM65" s="239"/>
      <c r="AN65" s="239"/>
      <c r="AO65" s="239"/>
      <c r="AP65" s="239"/>
      <c r="AQ65" s="239"/>
      <c r="AR65" s="239"/>
      <c r="AS65" s="239"/>
      <c r="AT65" s="239"/>
      <c r="AU65" s="234"/>
      <c r="AV65" s="235"/>
      <c r="AW65" s="251"/>
      <c r="AX65" s="239"/>
      <c r="AY65" s="250"/>
      <c r="AZ65" s="235"/>
      <c r="BA65" s="252"/>
      <c r="BB65" s="233"/>
      <c r="BC65" s="253"/>
      <c r="BD65" s="253"/>
      <c r="BE65" s="253"/>
      <c r="BF65" s="1"/>
      <c r="BG65" s="1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</row>
    <row r="66" spans="1:230" ht="13.5" customHeight="1">
      <c r="A66" s="246"/>
      <c r="B66" s="247"/>
      <c r="C66" s="248"/>
      <c r="D66" s="248"/>
      <c r="E66" s="53"/>
      <c r="F66" s="255"/>
      <c r="G66" s="255"/>
      <c r="H66" s="59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1"/>
      <c r="Y66" s="61"/>
      <c r="Z66" s="61"/>
      <c r="AA66" s="263"/>
      <c r="AB66" s="239"/>
      <c r="AC66" s="251"/>
      <c r="AD66" s="239"/>
      <c r="AE66" s="239"/>
      <c r="AF66" s="239"/>
      <c r="AG66" s="239"/>
      <c r="AH66" s="239"/>
      <c r="AI66" s="239"/>
      <c r="AJ66" s="249"/>
      <c r="AK66" s="251"/>
      <c r="AL66" s="239"/>
      <c r="AM66" s="239"/>
      <c r="AN66" s="239"/>
      <c r="AO66" s="239"/>
      <c r="AP66" s="239"/>
      <c r="AQ66" s="239"/>
      <c r="AR66" s="239"/>
      <c r="AS66" s="239"/>
      <c r="AT66" s="239"/>
      <c r="AU66" s="234"/>
      <c r="AV66" s="235"/>
      <c r="AW66" s="251"/>
      <c r="AX66" s="239"/>
      <c r="AY66" s="250"/>
      <c r="AZ66" s="235"/>
      <c r="BA66" s="252"/>
      <c r="BB66" s="233"/>
      <c r="BC66" s="253"/>
      <c r="BD66" s="253"/>
      <c r="BE66" s="253"/>
      <c r="BF66" s="1"/>
      <c r="BG66" s="1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</row>
    <row r="67" spans="1:230" ht="13.5" customHeight="1">
      <c r="A67" s="270">
        <v>9</v>
      </c>
      <c r="B67" s="271" t="s">
        <v>76</v>
      </c>
      <c r="C67" s="259" t="s">
        <v>62</v>
      </c>
      <c r="D67" s="259"/>
      <c r="E67" s="222" t="s">
        <v>15</v>
      </c>
      <c r="F67" s="222"/>
      <c r="G67" s="222"/>
      <c r="H67" s="33">
        <f aca="true" t="shared" si="8" ref="H67:Z67">H68+H69+H70+H71+H72+H73</f>
        <v>0</v>
      </c>
      <c r="I67" s="34">
        <f t="shared" si="8"/>
        <v>0</v>
      </c>
      <c r="J67" s="34">
        <f t="shared" si="8"/>
        <v>0</v>
      </c>
      <c r="K67" s="34">
        <f t="shared" si="8"/>
        <v>0</v>
      </c>
      <c r="L67" s="34">
        <f t="shared" si="8"/>
        <v>0</v>
      </c>
      <c r="M67" s="34">
        <f t="shared" si="8"/>
        <v>10</v>
      </c>
      <c r="N67" s="34">
        <f t="shared" si="8"/>
        <v>0</v>
      </c>
      <c r="O67" s="34">
        <f t="shared" si="8"/>
        <v>0</v>
      </c>
      <c r="P67" s="34">
        <f t="shared" si="8"/>
        <v>0</v>
      </c>
      <c r="Q67" s="34">
        <f t="shared" si="8"/>
        <v>0</v>
      </c>
      <c r="R67" s="34">
        <f t="shared" si="8"/>
        <v>0</v>
      </c>
      <c r="S67" s="34">
        <f t="shared" si="8"/>
        <v>0</v>
      </c>
      <c r="T67" s="34">
        <f t="shared" si="8"/>
        <v>0</v>
      </c>
      <c r="U67" s="34">
        <f t="shared" si="8"/>
        <v>0</v>
      </c>
      <c r="V67" s="34">
        <f t="shared" si="8"/>
        <v>0</v>
      </c>
      <c r="W67" s="34">
        <f t="shared" si="8"/>
        <v>0</v>
      </c>
      <c r="X67" s="34">
        <f t="shared" si="8"/>
        <v>0</v>
      </c>
      <c r="Y67" s="34">
        <f t="shared" si="8"/>
        <v>0</v>
      </c>
      <c r="Z67" s="34">
        <f t="shared" si="8"/>
        <v>0</v>
      </c>
      <c r="AA67" s="238">
        <f>H67+I67+J67+K67+L67+M67+N67+O67+P67+Q67+R67+S67+T67+U67+V67+W67+X67+Y67+Z67</f>
        <v>10</v>
      </c>
      <c r="AB67" s="237"/>
      <c r="AC67" s="273"/>
      <c r="AD67" s="237"/>
      <c r="AE67" s="237">
        <v>1</v>
      </c>
      <c r="AF67" s="237"/>
      <c r="AG67" s="237"/>
      <c r="AH67" s="237">
        <v>11</v>
      </c>
      <c r="AI67" s="237"/>
      <c r="AJ67" s="249">
        <f>AC67+AD67+AE67+AF67+AG67+AH67+AI67</f>
        <v>12</v>
      </c>
      <c r="AK67" s="273"/>
      <c r="AL67" s="237"/>
      <c r="AM67" s="237"/>
      <c r="AN67" s="237"/>
      <c r="AO67" s="237"/>
      <c r="AP67" s="237"/>
      <c r="AQ67" s="237"/>
      <c r="AR67" s="237"/>
      <c r="AS67" s="237"/>
      <c r="AT67" s="237"/>
      <c r="AU67" s="234">
        <f>AK67+AL67+AM67+AN67+AO67+AP67+AQ67+AR67+AS67+AT67</f>
        <v>0</v>
      </c>
      <c r="AV67" s="235">
        <f>AU67+AJ67+AA67</f>
        <v>22</v>
      </c>
      <c r="AW67" s="273">
        <v>22</v>
      </c>
      <c r="AX67" s="274" t="s">
        <v>67</v>
      </c>
      <c r="AY67" s="241">
        <v>1</v>
      </c>
      <c r="AZ67" s="235">
        <v>21</v>
      </c>
      <c r="BA67" s="272"/>
      <c r="BB67" s="233">
        <f>AV67-AZ67-BA67</f>
        <v>1</v>
      </c>
      <c r="BC67" s="276"/>
      <c r="BD67" s="276"/>
      <c r="BE67" s="240" t="s">
        <v>234</v>
      </c>
      <c r="BF67" s="1"/>
      <c r="BG67" s="1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</row>
    <row r="68" spans="1:256" s="75" customFormat="1" ht="13.5" customHeight="1">
      <c r="A68" s="270"/>
      <c r="B68" s="271"/>
      <c r="C68" s="259"/>
      <c r="D68" s="259"/>
      <c r="E68" s="36" t="s">
        <v>62</v>
      </c>
      <c r="F68" s="232"/>
      <c r="G68" s="232"/>
      <c r="H68" s="36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4"/>
      <c r="Y68" s="74"/>
      <c r="Z68" s="74"/>
      <c r="AA68" s="238"/>
      <c r="AB68" s="237"/>
      <c r="AC68" s="273"/>
      <c r="AD68" s="237"/>
      <c r="AE68" s="237"/>
      <c r="AF68" s="237"/>
      <c r="AG68" s="237"/>
      <c r="AH68" s="237"/>
      <c r="AI68" s="237"/>
      <c r="AJ68" s="249"/>
      <c r="AK68" s="273"/>
      <c r="AL68" s="237"/>
      <c r="AM68" s="237"/>
      <c r="AN68" s="237"/>
      <c r="AO68" s="237"/>
      <c r="AP68" s="237"/>
      <c r="AQ68" s="237"/>
      <c r="AR68" s="237"/>
      <c r="AS68" s="237"/>
      <c r="AT68" s="237"/>
      <c r="AU68" s="234"/>
      <c r="AV68" s="235"/>
      <c r="AW68" s="273"/>
      <c r="AX68" s="237"/>
      <c r="AY68" s="241"/>
      <c r="AZ68" s="235"/>
      <c r="BA68" s="272"/>
      <c r="BB68" s="233"/>
      <c r="BC68" s="276"/>
      <c r="BD68" s="276"/>
      <c r="BE68" s="240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</row>
    <row r="69" spans="1:256" s="75" customFormat="1" ht="13.5" customHeight="1">
      <c r="A69" s="270"/>
      <c r="B69" s="271"/>
      <c r="C69" s="259"/>
      <c r="D69" s="259"/>
      <c r="E69" s="40"/>
      <c r="F69" s="223" t="s">
        <v>71</v>
      </c>
      <c r="G69" s="223"/>
      <c r="H69" s="130"/>
      <c r="I69" s="77"/>
      <c r="J69" s="77"/>
      <c r="K69" s="77"/>
      <c r="L69" s="77"/>
      <c r="M69" s="77">
        <v>4.5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8"/>
      <c r="Y69" s="78"/>
      <c r="Z69" s="78"/>
      <c r="AA69" s="238"/>
      <c r="AB69" s="237"/>
      <c r="AC69" s="273"/>
      <c r="AD69" s="237"/>
      <c r="AE69" s="237"/>
      <c r="AF69" s="237"/>
      <c r="AG69" s="237"/>
      <c r="AH69" s="237"/>
      <c r="AI69" s="237"/>
      <c r="AJ69" s="249"/>
      <c r="AK69" s="273"/>
      <c r="AL69" s="237"/>
      <c r="AM69" s="237"/>
      <c r="AN69" s="237"/>
      <c r="AO69" s="237"/>
      <c r="AP69" s="237"/>
      <c r="AQ69" s="237"/>
      <c r="AR69" s="237"/>
      <c r="AS69" s="237"/>
      <c r="AT69" s="237"/>
      <c r="AU69" s="234"/>
      <c r="AV69" s="235"/>
      <c r="AW69" s="273"/>
      <c r="AX69" s="237"/>
      <c r="AY69" s="241"/>
      <c r="AZ69" s="235"/>
      <c r="BA69" s="272"/>
      <c r="BB69" s="233"/>
      <c r="BC69" s="276"/>
      <c r="BD69" s="276"/>
      <c r="BE69" s="240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</row>
    <row r="70" spans="1:256" s="75" customFormat="1" ht="13.5" customHeight="1">
      <c r="A70" s="270"/>
      <c r="B70" s="271"/>
      <c r="C70" s="259"/>
      <c r="D70" s="259"/>
      <c r="E70" s="40"/>
      <c r="F70" s="223" t="s">
        <v>73</v>
      </c>
      <c r="G70" s="223"/>
      <c r="H70" s="40"/>
      <c r="I70" s="77"/>
      <c r="J70" s="77"/>
      <c r="K70" s="77"/>
      <c r="L70" s="77"/>
      <c r="M70" s="77">
        <v>3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8"/>
      <c r="Y70" s="78"/>
      <c r="Z70" s="78"/>
      <c r="AA70" s="238"/>
      <c r="AB70" s="237"/>
      <c r="AC70" s="273"/>
      <c r="AD70" s="237"/>
      <c r="AE70" s="237"/>
      <c r="AF70" s="237"/>
      <c r="AG70" s="237"/>
      <c r="AH70" s="237"/>
      <c r="AI70" s="237"/>
      <c r="AJ70" s="249"/>
      <c r="AK70" s="273"/>
      <c r="AL70" s="237"/>
      <c r="AM70" s="237"/>
      <c r="AN70" s="237"/>
      <c r="AO70" s="237"/>
      <c r="AP70" s="237"/>
      <c r="AQ70" s="237"/>
      <c r="AR70" s="237"/>
      <c r="AS70" s="237"/>
      <c r="AT70" s="237"/>
      <c r="AU70" s="234"/>
      <c r="AV70" s="235"/>
      <c r="AW70" s="273"/>
      <c r="AX70" s="237"/>
      <c r="AY70" s="241"/>
      <c r="AZ70" s="235"/>
      <c r="BA70" s="272"/>
      <c r="BB70" s="233"/>
      <c r="BC70" s="276"/>
      <c r="BD70" s="276"/>
      <c r="BE70" s="240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</row>
    <row r="71" spans="1:256" s="75" customFormat="1" ht="13.5" customHeight="1">
      <c r="A71" s="270"/>
      <c r="B71" s="271"/>
      <c r="C71" s="259"/>
      <c r="D71" s="259"/>
      <c r="E71" s="40"/>
      <c r="F71" s="223" t="s">
        <v>72</v>
      </c>
      <c r="G71" s="223"/>
      <c r="H71" s="130"/>
      <c r="I71" s="77"/>
      <c r="J71" s="77"/>
      <c r="K71" s="77"/>
      <c r="L71" s="77"/>
      <c r="M71" s="77">
        <v>1.5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8"/>
      <c r="Y71" s="78"/>
      <c r="Z71" s="78"/>
      <c r="AA71" s="238"/>
      <c r="AB71" s="237"/>
      <c r="AC71" s="273"/>
      <c r="AD71" s="237"/>
      <c r="AE71" s="237"/>
      <c r="AF71" s="237"/>
      <c r="AG71" s="237"/>
      <c r="AH71" s="237"/>
      <c r="AI71" s="237"/>
      <c r="AJ71" s="249"/>
      <c r="AK71" s="273"/>
      <c r="AL71" s="237"/>
      <c r="AM71" s="237"/>
      <c r="AN71" s="237"/>
      <c r="AO71" s="237"/>
      <c r="AP71" s="237"/>
      <c r="AQ71" s="237"/>
      <c r="AR71" s="237"/>
      <c r="AS71" s="237"/>
      <c r="AT71" s="237"/>
      <c r="AU71" s="234"/>
      <c r="AV71" s="235"/>
      <c r="AW71" s="273"/>
      <c r="AX71" s="237"/>
      <c r="AY71" s="241"/>
      <c r="AZ71" s="235"/>
      <c r="BA71" s="272"/>
      <c r="BB71" s="233"/>
      <c r="BC71" s="276"/>
      <c r="BD71" s="276"/>
      <c r="BE71" s="240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</row>
    <row r="72" spans="1:256" s="75" customFormat="1" ht="13.5" customHeight="1">
      <c r="A72" s="270"/>
      <c r="B72" s="271"/>
      <c r="C72" s="259"/>
      <c r="D72" s="259"/>
      <c r="E72" s="40"/>
      <c r="F72" s="223" t="s">
        <v>68</v>
      </c>
      <c r="G72" s="223"/>
      <c r="H72" s="40"/>
      <c r="I72" s="77"/>
      <c r="J72" s="77"/>
      <c r="K72" s="77"/>
      <c r="L72" s="77"/>
      <c r="M72" s="77">
        <v>1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8"/>
      <c r="Y72" s="78"/>
      <c r="Z72" s="78"/>
      <c r="AA72" s="238"/>
      <c r="AB72" s="237"/>
      <c r="AC72" s="273"/>
      <c r="AD72" s="237"/>
      <c r="AE72" s="237"/>
      <c r="AF72" s="237"/>
      <c r="AG72" s="237"/>
      <c r="AH72" s="237"/>
      <c r="AI72" s="237"/>
      <c r="AJ72" s="249"/>
      <c r="AK72" s="273"/>
      <c r="AL72" s="237"/>
      <c r="AM72" s="237"/>
      <c r="AN72" s="237"/>
      <c r="AO72" s="237"/>
      <c r="AP72" s="237"/>
      <c r="AQ72" s="237"/>
      <c r="AR72" s="237"/>
      <c r="AS72" s="237"/>
      <c r="AT72" s="237"/>
      <c r="AU72" s="234"/>
      <c r="AV72" s="235"/>
      <c r="AW72" s="273"/>
      <c r="AX72" s="237"/>
      <c r="AY72" s="241"/>
      <c r="AZ72" s="235"/>
      <c r="BA72" s="272"/>
      <c r="BB72" s="233"/>
      <c r="BC72" s="276"/>
      <c r="BD72" s="276"/>
      <c r="BE72" s="240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</row>
    <row r="73" spans="1:256" s="75" customFormat="1" ht="13.5" customHeight="1">
      <c r="A73" s="270"/>
      <c r="B73" s="271"/>
      <c r="C73" s="259"/>
      <c r="D73" s="259"/>
      <c r="E73" s="79"/>
      <c r="F73" s="268" t="s">
        <v>185</v>
      </c>
      <c r="G73" s="269"/>
      <c r="H73" s="79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1"/>
      <c r="Y73" s="81"/>
      <c r="Z73" s="81"/>
      <c r="AA73" s="238"/>
      <c r="AB73" s="237"/>
      <c r="AC73" s="273"/>
      <c r="AD73" s="237"/>
      <c r="AE73" s="237"/>
      <c r="AF73" s="237"/>
      <c r="AG73" s="237"/>
      <c r="AH73" s="237"/>
      <c r="AI73" s="237"/>
      <c r="AJ73" s="249"/>
      <c r="AK73" s="273"/>
      <c r="AL73" s="237"/>
      <c r="AM73" s="237"/>
      <c r="AN73" s="237"/>
      <c r="AO73" s="237"/>
      <c r="AP73" s="237"/>
      <c r="AQ73" s="237"/>
      <c r="AR73" s="237"/>
      <c r="AS73" s="237"/>
      <c r="AT73" s="237"/>
      <c r="AU73" s="234"/>
      <c r="AV73" s="235"/>
      <c r="AW73" s="273"/>
      <c r="AX73" s="237"/>
      <c r="AY73" s="241"/>
      <c r="AZ73" s="235"/>
      <c r="BA73" s="272"/>
      <c r="BB73" s="233"/>
      <c r="BC73" s="276"/>
      <c r="BD73" s="276"/>
      <c r="BE73" s="240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</row>
    <row r="74" spans="1:230" ht="13.5" customHeight="1">
      <c r="A74" s="246">
        <v>10</v>
      </c>
      <c r="B74" s="247" t="s">
        <v>77</v>
      </c>
      <c r="C74" s="248" t="s">
        <v>62</v>
      </c>
      <c r="D74" s="248"/>
      <c r="E74" s="222" t="s">
        <v>15</v>
      </c>
      <c r="F74" s="222"/>
      <c r="G74" s="222"/>
      <c r="H74" s="33">
        <f aca="true" t="shared" si="9" ref="H74:Z74">H75+H76+H77+H78+H79+H80</f>
        <v>0</v>
      </c>
      <c r="I74" s="34">
        <f t="shared" si="9"/>
        <v>0</v>
      </c>
      <c r="J74" s="34">
        <f t="shared" si="9"/>
        <v>0</v>
      </c>
      <c r="K74" s="34">
        <f t="shared" si="9"/>
        <v>0</v>
      </c>
      <c r="L74" s="34">
        <f t="shared" si="9"/>
        <v>0</v>
      </c>
      <c r="M74" s="34">
        <f t="shared" si="9"/>
        <v>0</v>
      </c>
      <c r="N74" s="34">
        <f t="shared" si="9"/>
        <v>10</v>
      </c>
      <c r="O74" s="34">
        <f t="shared" si="9"/>
        <v>0</v>
      </c>
      <c r="P74" s="34">
        <f t="shared" si="9"/>
        <v>0</v>
      </c>
      <c r="Q74" s="34">
        <f t="shared" si="9"/>
        <v>0</v>
      </c>
      <c r="R74" s="34">
        <f t="shared" si="9"/>
        <v>0</v>
      </c>
      <c r="S74" s="34">
        <f t="shared" si="9"/>
        <v>0</v>
      </c>
      <c r="T74" s="34">
        <f t="shared" si="9"/>
        <v>0</v>
      </c>
      <c r="U74" s="34">
        <f t="shared" si="9"/>
        <v>0</v>
      </c>
      <c r="V74" s="34">
        <f t="shared" si="9"/>
        <v>0</v>
      </c>
      <c r="W74" s="34">
        <f t="shared" si="9"/>
        <v>0</v>
      </c>
      <c r="X74" s="34">
        <f t="shared" si="9"/>
        <v>0</v>
      </c>
      <c r="Y74" s="34">
        <f t="shared" si="9"/>
        <v>0</v>
      </c>
      <c r="Z74" s="34">
        <f t="shared" si="9"/>
        <v>0</v>
      </c>
      <c r="AA74" s="238">
        <f>H74+I74+J74+K74+L74+M74+N74+O74+P74+Q74+R74+S74+T74+U74+V74+W74+X74+Y74+Z74</f>
        <v>10</v>
      </c>
      <c r="AB74" s="239"/>
      <c r="AC74" s="251"/>
      <c r="AD74" s="239">
        <v>1</v>
      </c>
      <c r="AE74" s="239"/>
      <c r="AF74" s="239"/>
      <c r="AG74" s="239"/>
      <c r="AH74" s="239">
        <v>11</v>
      </c>
      <c r="AI74" s="239"/>
      <c r="AJ74" s="249">
        <f>AC74+AD74+AE74+AF74+AG74+AH74+AI74</f>
        <v>12</v>
      </c>
      <c r="AK74" s="251"/>
      <c r="AL74" s="239"/>
      <c r="AM74" s="239"/>
      <c r="AN74" s="239"/>
      <c r="AO74" s="239"/>
      <c r="AP74" s="239"/>
      <c r="AQ74" s="239"/>
      <c r="AR74" s="239"/>
      <c r="AS74" s="239"/>
      <c r="AT74" s="239"/>
      <c r="AU74" s="234">
        <f>AK74+AL74+AM74+AN74+AO74+AP74+AQ74+AR74+AS74+AT74</f>
        <v>0</v>
      </c>
      <c r="AV74" s="235">
        <f>AU74+AJ74+AA74</f>
        <v>22</v>
      </c>
      <c r="AW74" s="251">
        <v>22</v>
      </c>
      <c r="AX74" s="239" t="s">
        <v>67</v>
      </c>
      <c r="AY74" s="250">
        <v>1</v>
      </c>
      <c r="AZ74" s="235">
        <v>21</v>
      </c>
      <c r="BA74" s="252"/>
      <c r="BB74" s="233">
        <f>AV74-AZ74-BA74</f>
        <v>1</v>
      </c>
      <c r="BC74" s="253"/>
      <c r="BD74" s="253"/>
      <c r="BE74" s="253" t="s">
        <v>203</v>
      </c>
      <c r="BF74" s="1"/>
      <c r="BG74" s="1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</row>
    <row r="75" spans="1:230" ht="13.5" customHeight="1">
      <c r="A75" s="246"/>
      <c r="B75" s="247"/>
      <c r="C75" s="248"/>
      <c r="D75" s="248"/>
      <c r="E75" s="47" t="s">
        <v>62</v>
      </c>
      <c r="F75" s="275"/>
      <c r="G75" s="256"/>
      <c r="H75" s="47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9"/>
      <c r="Y75" s="49"/>
      <c r="Z75" s="49"/>
      <c r="AA75" s="238"/>
      <c r="AB75" s="239"/>
      <c r="AC75" s="251"/>
      <c r="AD75" s="239"/>
      <c r="AE75" s="239"/>
      <c r="AF75" s="239"/>
      <c r="AG75" s="239"/>
      <c r="AH75" s="239"/>
      <c r="AI75" s="239"/>
      <c r="AJ75" s="249"/>
      <c r="AK75" s="251"/>
      <c r="AL75" s="239"/>
      <c r="AM75" s="239"/>
      <c r="AN75" s="239"/>
      <c r="AO75" s="239"/>
      <c r="AP75" s="239"/>
      <c r="AQ75" s="239"/>
      <c r="AR75" s="239"/>
      <c r="AS75" s="239"/>
      <c r="AT75" s="239"/>
      <c r="AU75" s="234"/>
      <c r="AV75" s="235"/>
      <c r="AW75" s="251"/>
      <c r="AX75" s="239"/>
      <c r="AY75" s="250"/>
      <c r="AZ75" s="235"/>
      <c r="BA75" s="252"/>
      <c r="BB75" s="233"/>
      <c r="BC75" s="253"/>
      <c r="BD75" s="253"/>
      <c r="BE75" s="253"/>
      <c r="BF75" s="1"/>
      <c r="BG75" s="1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</row>
    <row r="76" spans="1:230" ht="13.5" customHeight="1">
      <c r="A76" s="246"/>
      <c r="B76" s="247"/>
      <c r="C76" s="248"/>
      <c r="D76" s="248"/>
      <c r="E76" s="50" t="s">
        <v>78</v>
      </c>
      <c r="F76" s="258" t="s">
        <v>63</v>
      </c>
      <c r="G76" s="258"/>
      <c r="H76" s="50"/>
      <c r="I76" s="51"/>
      <c r="J76" s="51"/>
      <c r="K76" s="51"/>
      <c r="L76" s="51"/>
      <c r="M76" s="51"/>
      <c r="N76" s="51">
        <v>8</v>
      </c>
      <c r="O76" s="51"/>
      <c r="P76" s="51"/>
      <c r="Q76" s="51"/>
      <c r="R76" s="51"/>
      <c r="S76" s="51"/>
      <c r="T76" s="51"/>
      <c r="U76" s="51"/>
      <c r="V76" s="51"/>
      <c r="W76" s="51"/>
      <c r="X76" s="52"/>
      <c r="Y76" s="52"/>
      <c r="Z76" s="52"/>
      <c r="AA76" s="238"/>
      <c r="AB76" s="239"/>
      <c r="AC76" s="251"/>
      <c r="AD76" s="239"/>
      <c r="AE76" s="239"/>
      <c r="AF76" s="239"/>
      <c r="AG76" s="239"/>
      <c r="AH76" s="239"/>
      <c r="AI76" s="239"/>
      <c r="AJ76" s="249"/>
      <c r="AK76" s="251"/>
      <c r="AL76" s="239"/>
      <c r="AM76" s="239"/>
      <c r="AN76" s="239"/>
      <c r="AO76" s="239"/>
      <c r="AP76" s="239"/>
      <c r="AQ76" s="239"/>
      <c r="AR76" s="239"/>
      <c r="AS76" s="239"/>
      <c r="AT76" s="239"/>
      <c r="AU76" s="234"/>
      <c r="AV76" s="235"/>
      <c r="AW76" s="251"/>
      <c r="AX76" s="239"/>
      <c r="AY76" s="250"/>
      <c r="AZ76" s="235"/>
      <c r="BA76" s="252"/>
      <c r="BB76" s="233"/>
      <c r="BC76" s="253"/>
      <c r="BD76" s="253"/>
      <c r="BE76" s="253"/>
      <c r="BF76" s="1"/>
      <c r="BG76" s="1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</row>
    <row r="77" spans="1:230" ht="13.5" customHeight="1">
      <c r="A77" s="246"/>
      <c r="B77" s="247"/>
      <c r="C77" s="248"/>
      <c r="D77" s="248"/>
      <c r="E77" s="50"/>
      <c r="F77" s="258" t="s">
        <v>68</v>
      </c>
      <c r="G77" s="258"/>
      <c r="H77" s="50"/>
      <c r="I77" s="51"/>
      <c r="J77" s="51"/>
      <c r="K77" s="51"/>
      <c r="L77" s="51"/>
      <c r="M77" s="51"/>
      <c r="N77" s="51">
        <v>1</v>
      </c>
      <c r="O77" s="51"/>
      <c r="P77" s="51"/>
      <c r="Q77" s="51"/>
      <c r="R77" s="51"/>
      <c r="S77" s="51"/>
      <c r="T77" s="51"/>
      <c r="U77" s="51"/>
      <c r="V77" s="51"/>
      <c r="W77" s="51"/>
      <c r="X77" s="52"/>
      <c r="Y77" s="52"/>
      <c r="Z77" s="52"/>
      <c r="AA77" s="238"/>
      <c r="AB77" s="239"/>
      <c r="AC77" s="251"/>
      <c r="AD77" s="239"/>
      <c r="AE77" s="239"/>
      <c r="AF77" s="239"/>
      <c r="AG77" s="239"/>
      <c r="AH77" s="239"/>
      <c r="AI77" s="239"/>
      <c r="AJ77" s="249"/>
      <c r="AK77" s="251"/>
      <c r="AL77" s="239"/>
      <c r="AM77" s="239"/>
      <c r="AN77" s="239"/>
      <c r="AO77" s="239"/>
      <c r="AP77" s="239"/>
      <c r="AQ77" s="239"/>
      <c r="AR77" s="239"/>
      <c r="AS77" s="239"/>
      <c r="AT77" s="239"/>
      <c r="AU77" s="234"/>
      <c r="AV77" s="235"/>
      <c r="AW77" s="251"/>
      <c r="AX77" s="239"/>
      <c r="AY77" s="250"/>
      <c r="AZ77" s="235"/>
      <c r="BA77" s="252"/>
      <c r="BB77" s="233"/>
      <c r="BC77" s="253"/>
      <c r="BD77" s="253"/>
      <c r="BE77" s="253"/>
      <c r="BF77" s="1"/>
      <c r="BG77" s="1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</row>
    <row r="78" spans="1:230" ht="13.5" customHeight="1">
      <c r="A78" s="246"/>
      <c r="B78" s="247"/>
      <c r="C78" s="248"/>
      <c r="D78" s="248"/>
      <c r="E78" s="50"/>
      <c r="F78" s="258" t="s">
        <v>65</v>
      </c>
      <c r="G78" s="258"/>
      <c r="H78" s="50"/>
      <c r="I78" s="51"/>
      <c r="J78" s="51"/>
      <c r="K78" s="51"/>
      <c r="L78" s="51"/>
      <c r="M78" s="51"/>
      <c r="N78" s="51">
        <v>1</v>
      </c>
      <c r="O78" s="51"/>
      <c r="P78" s="51"/>
      <c r="Q78" s="51"/>
      <c r="R78" s="51"/>
      <c r="S78" s="51"/>
      <c r="T78" s="51"/>
      <c r="U78" s="51"/>
      <c r="V78" s="51"/>
      <c r="W78" s="51"/>
      <c r="X78" s="52"/>
      <c r="Y78" s="52"/>
      <c r="Z78" s="52"/>
      <c r="AA78" s="238"/>
      <c r="AB78" s="239"/>
      <c r="AC78" s="251"/>
      <c r="AD78" s="239"/>
      <c r="AE78" s="239"/>
      <c r="AF78" s="239"/>
      <c r="AG78" s="239"/>
      <c r="AH78" s="239"/>
      <c r="AI78" s="239"/>
      <c r="AJ78" s="249"/>
      <c r="AK78" s="251"/>
      <c r="AL78" s="239"/>
      <c r="AM78" s="239"/>
      <c r="AN78" s="239"/>
      <c r="AO78" s="239"/>
      <c r="AP78" s="239"/>
      <c r="AQ78" s="239"/>
      <c r="AR78" s="239"/>
      <c r="AS78" s="239"/>
      <c r="AT78" s="239"/>
      <c r="AU78" s="234"/>
      <c r="AV78" s="235"/>
      <c r="AW78" s="251"/>
      <c r="AX78" s="239"/>
      <c r="AY78" s="250"/>
      <c r="AZ78" s="235"/>
      <c r="BA78" s="252"/>
      <c r="BB78" s="233"/>
      <c r="BC78" s="253"/>
      <c r="BD78" s="253"/>
      <c r="BE78" s="253"/>
      <c r="BF78" s="1"/>
      <c r="BG78" s="1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</row>
    <row r="79" spans="1:230" ht="13.5" customHeight="1">
      <c r="A79" s="246"/>
      <c r="B79" s="247"/>
      <c r="C79" s="248"/>
      <c r="D79" s="248"/>
      <c r="E79" s="50"/>
      <c r="F79" s="257" t="s">
        <v>177</v>
      </c>
      <c r="G79" s="258"/>
      <c r="H79" s="50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2"/>
      <c r="Y79" s="52"/>
      <c r="Z79" s="52"/>
      <c r="AA79" s="238"/>
      <c r="AB79" s="239"/>
      <c r="AC79" s="251"/>
      <c r="AD79" s="239"/>
      <c r="AE79" s="239"/>
      <c r="AF79" s="239"/>
      <c r="AG79" s="239"/>
      <c r="AH79" s="239"/>
      <c r="AI79" s="239"/>
      <c r="AJ79" s="249"/>
      <c r="AK79" s="251"/>
      <c r="AL79" s="239"/>
      <c r="AM79" s="239"/>
      <c r="AN79" s="239"/>
      <c r="AO79" s="239"/>
      <c r="AP79" s="239"/>
      <c r="AQ79" s="239"/>
      <c r="AR79" s="239"/>
      <c r="AS79" s="239"/>
      <c r="AT79" s="239"/>
      <c r="AU79" s="234"/>
      <c r="AV79" s="235"/>
      <c r="AW79" s="251"/>
      <c r="AX79" s="239"/>
      <c r="AY79" s="250"/>
      <c r="AZ79" s="235"/>
      <c r="BA79" s="252"/>
      <c r="BB79" s="233"/>
      <c r="BC79" s="253"/>
      <c r="BD79" s="253"/>
      <c r="BE79" s="253"/>
      <c r="BF79" s="1"/>
      <c r="BG79" s="1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</row>
    <row r="80" spans="1:230" ht="13.5" customHeight="1">
      <c r="A80" s="246"/>
      <c r="B80" s="247"/>
      <c r="C80" s="248"/>
      <c r="D80" s="248"/>
      <c r="E80" s="53"/>
      <c r="F80" s="255"/>
      <c r="G80" s="255"/>
      <c r="H80" s="5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5"/>
      <c r="Y80" s="55"/>
      <c r="Z80" s="55"/>
      <c r="AA80" s="238"/>
      <c r="AB80" s="239"/>
      <c r="AC80" s="251"/>
      <c r="AD80" s="239"/>
      <c r="AE80" s="239"/>
      <c r="AF80" s="239"/>
      <c r="AG80" s="239"/>
      <c r="AH80" s="239"/>
      <c r="AI80" s="239"/>
      <c r="AJ80" s="249"/>
      <c r="AK80" s="251"/>
      <c r="AL80" s="239"/>
      <c r="AM80" s="239"/>
      <c r="AN80" s="239"/>
      <c r="AO80" s="239"/>
      <c r="AP80" s="239"/>
      <c r="AQ80" s="239"/>
      <c r="AR80" s="239"/>
      <c r="AS80" s="239"/>
      <c r="AT80" s="239"/>
      <c r="AU80" s="234"/>
      <c r="AV80" s="235"/>
      <c r="AW80" s="251"/>
      <c r="AX80" s="239"/>
      <c r="AY80" s="250"/>
      <c r="AZ80" s="235"/>
      <c r="BA80" s="252"/>
      <c r="BB80" s="233"/>
      <c r="BC80" s="253"/>
      <c r="BD80" s="253"/>
      <c r="BE80" s="253"/>
      <c r="BF80" s="1"/>
      <c r="BG80" s="1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</row>
    <row r="81" spans="1:230" ht="13.5" customHeight="1">
      <c r="A81" s="270">
        <v>11</v>
      </c>
      <c r="B81" s="271" t="s">
        <v>79</v>
      </c>
      <c r="C81" s="259" t="s">
        <v>62</v>
      </c>
      <c r="D81" s="259"/>
      <c r="E81" s="222" t="s">
        <v>15</v>
      </c>
      <c r="F81" s="222"/>
      <c r="G81" s="222"/>
      <c r="H81" s="33">
        <f aca="true" t="shared" si="10" ref="H81:Z81">H82+H83+H84+H85+H86+H87</f>
        <v>0</v>
      </c>
      <c r="I81" s="34">
        <f t="shared" si="10"/>
        <v>0</v>
      </c>
      <c r="J81" s="34">
        <f t="shared" si="10"/>
        <v>0</v>
      </c>
      <c r="K81" s="34">
        <f t="shared" si="10"/>
        <v>0</v>
      </c>
      <c r="L81" s="34">
        <f t="shared" si="10"/>
        <v>0</v>
      </c>
      <c r="M81" s="34">
        <f t="shared" si="10"/>
        <v>0</v>
      </c>
      <c r="N81" s="34">
        <f t="shared" si="10"/>
        <v>0</v>
      </c>
      <c r="O81" s="34">
        <f t="shared" si="10"/>
        <v>10</v>
      </c>
      <c r="P81" s="34">
        <f t="shared" si="10"/>
        <v>0</v>
      </c>
      <c r="Q81" s="34">
        <f t="shared" si="10"/>
        <v>0</v>
      </c>
      <c r="R81" s="34">
        <f t="shared" si="10"/>
        <v>0</v>
      </c>
      <c r="S81" s="34">
        <f t="shared" si="10"/>
        <v>0</v>
      </c>
      <c r="T81" s="34">
        <f t="shared" si="10"/>
        <v>0</v>
      </c>
      <c r="U81" s="34">
        <f t="shared" si="10"/>
        <v>0</v>
      </c>
      <c r="V81" s="34">
        <f t="shared" si="10"/>
        <v>0</v>
      </c>
      <c r="W81" s="34">
        <f t="shared" si="10"/>
        <v>0</v>
      </c>
      <c r="X81" s="34">
        <f t="shared" si="10"/>
        <v>0</v>
      </c>
      <c r="Y81" s="34">
        <f t="shared" si="10"/>
        <v>0</v>
      </c>
      <c r="Z81" s="34">
        <f t="shared" si="10"/>
        <v>0</v>
      </c>
      <c r="AA81" s="238">
        <f>H81+I81+J81+K81+L81+M81+N81+O81+P81+Q81+R81+S81+T81+U81+V81+W81+X81+Y81+Z81</f>
        <v>10</v>
      </c>
      <c r="AB81" s="237"/>
      <c r="AC81" s="273"/>
      <c r="AD81" s="237">
        <v>1</v>
      </c>
      <c r="AE81" s="237"/>
      <c r="AF81" s="237"/>
      <c r="AG81" s="237"/>
      <c r="AH81" s="237">
        <v>11</v>
      </c>
      <c r="AI81" s="237"/>
      <c r="AJ81" s="249">
        <f>AC81+AD81+AE81+AF81+AG81+AH81+AI81</f>
        <v>12</v>
      </c>
      <c r="AK81" s="273"/>
      <c r="AL81" s="237"/>
      <c r="AM81" s="237"/>
      <c r="AN81" s="237"/>
      <c r="AO81" s="237"/>
      <c r="AP81" s="237"/>
      <c r="AQ81" s="237"/>
      <c r="AR81" s="237"/>
      <c r="AS81" s="237"/>
      <c r="AT81" s="237"/>
      <c r="AU81" s="234">
        <f>AK81+AL81+AM81+AN81+AO81+AP81+AQ81+AR81+AS81+AT81</f>
        <v>0</v>
      </c>
      <c r="AV81" s="235">
        <f>AU81+AJ81+AA81</f>
        <v>22</v>
      </c>
      <c r="AW81" s="273">
        <v>22</v>
      </c>
      <c r="AX81" s="274" t="s">
        <v>242</v>
      </c>
      <c r="AY81" s="241">
        <v>1</v>
      </c>
      <c r="AZ81" s="235">
        <v>21</v>
      </c>
      <c r="BA81" s="272"/>
      <c r="BB81" s="233">
        <f>AV81-AZ81-BA81</f>
        <v>1</v>
      </c>
      <c r="BC81" s="276"/>
      <c r="BD81" s="276"/>
      <c r="BE81" s="276" t="s">
        <v>244</v>
      </c>
      <c r="BF81" s="1"/>
      <c r="BG81" s="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</row>
    <row r="82" spans="1:256" s="75" customFormat="1" ht="13.5" customHeight="1">
      <c r="A82" s="270"/>
      <c r="B82" s="271"/>
      <c r="C82" s="259"/>
      <c r="D82" s="259"/>
      <c r="E82" s="36" t="s">
        <v>62</v>
      </c>
      <c r="F82" s="278" t="s">
        <v>65</v>
      </c>
      <c r="G82" s="232"/>
      <c r="H82" s="36"/>
      <c r="I82" s="73"/>
      <c r="J82" s="73"/>
      <c r="K82" s="73"/>
      <c r="L82" s="73"/>
      <c r="M82" s="73"/>
      <c r="N82" s="73"/>
      <c r="O82" s="73">
        <v>1</v>
      </c>
      <c r="P82" s="73"/>
      <c r="Q82" s="73"/>
      <c r="R82" s="73"/>
      <c r="S82" s="73"/>
      <c r="T82" s="73"/>
      <c r="U82" s="73"/>
      <c r="V82" s="73"/>
      <c r="W82" s="73"/>
      <c r="X82" s="74"/>
      <c r="Y82" s="74"/>
      <c r="Z82" s="74"/>
      <c r="AA82" s="238"/>
      <c r="AB82" s="237"/>
      <c r="AC82" s="273"/>
      <c r="AD82" s="237"/>
      <c r="AE82" s="237"/>
      <c r="AF82" s="237"/>
      <c r="AG82" s="237"/>
      <c r="AH82" s="237"/>
      <c r="AI82" s="237"/>
      <c r="AJ82" s="249"/>
      <c r="AK82" s="273"/>
      <c r="AL82" s="237"/>
      <c r="AM82" s="237"/>
      <c r="AN82" s="237"/>
      <c r="AO82" s="237"/>
      <c r="AP82" s="237"/>
      <c r="AQ82" s="237"/>
      <c r="AR82" s="237"/>
      <c r="AS82" s="237"/>
      <c r="AT82" s="237"/>
      <c r="AU82" s="234"/>
      <c r="AV82" s="235"/>
      <c r="AW82" s="273"/>
      <c r="AX82" s="237"/>
      <c r="AY82" s="241"/>
      <c r="AZ82" s="235"/>
      <c r="BA82" s="272"/>
      <c r="BB82" s="233"/>
      <c r="BC82" s="276"/>
      <c r="BD82" s="276"/>
      <c r="BE82" s="2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</row>
    <row r="83" spans="1:256" s="75" customFormat="1" ht="13.5" customHeight="1">
      <c r="A83" s="270"/>
      <c r="B83" s="271"/>
      <c r="C83" s="259"/>
      <c r="D83" s="259"/>
      <c r="E83" s="40" t="s">
        <v>78</v>
      </c>
      <c r="F83" s="223" t="s">
        <v>63</v>
      </c>
      <c r="G83" s="223"/>
      <c r="H83" s="40"/>
      <c r="I83" s="77"/>
      <c r="J83" s="77"/>
      <c r="K83" s="77"/>
      <c r="L83" s="77"/>
      <c r="M83" s="77"/>
      <c r="N83" s="77"/>
      <c r="O83" s="77">
        <v>7</v>
      </c>
      <c r="P83" s="77"/>
      <c r="Q83" s="77"/>
      <c r="R83" s="77"/>
      <c r="S83" s="77"/>
      <c r="T83" s="77"/>
      <c r="U83" s="77"/>
      <c r="V83" s="77"/>
      <c r="W83" s="77"/>
      <c r="X83" s="78"/>
      <c r="Y83" s="78"/>
      <c r="Z83" s="78"/>
      <c r="AA83" s="238"/>
      <c r="AB83" s="237"/>
      <c r="AC83" s="273"/>
      <c r="AD83" s="237"/>
      <c r="AE83" s="237"/>
      <c r="AF83" s="237"/>
      <c r="AG83" s="237"/>
      <c r="AH83" s="237"/>
      <c r="AI83" s="237"/>
      <c r="AJ83" s="249"/>
      <c r="AK83" s="273"/>
      <c r="AL83" s="237"/>
      <c r="AM83" s="237"/>
      <c r="AN83" s="237"/>
      <c r="AO83" s="237"/>
      <c r="AP83" s="237"/>
      <c r="AQ83" s="237"/>
      <c r="AR83" s="237"/>
      <c r="AS83" s="237"/>
      <c r="AT83" s="237"/>
      <c r="AU83" s="234"/>
      <c r="AV83" s="235"/>
      <c r="AW83" s="273"/>
      <c r="AX83" s="237"/>
      <c r="AY83" s="241"/>
      <c r="AZ83" s="235"/>
      <c r="BA83" s="272"/>
      <c r="BB83" s="233"/>
      <c r="BC83" s="276"/>
      <c r="BD83" s="276"/>
      <c r="BE83" s="2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</row>
    <row r="84" spans="1:256" s="75" customFormat="1" ht="13.5" customHeight="1">
      <c r="A84" s="270"/>
      <c r="B84" s="271"/>
      <c r="C84" s="259"/>
      <c r="D84" s="259"/>
      <c r="E84" s="40" t="s">
        <v>70</v>
      </c>
      <c r="F84" s="223" t="s">
        <v>64</v>
      </c>
      <c r="G84" s="223"/>
      <c r="H84" s="40"/>
      <c r="I84" s="77"/>
      <c r="J84" s="77"/>
      <c r="K84" s="77"/>
      <c r="L84" s="77"/>
      <c r="M84" s="77"/>
      <c r="N84" s="77"/>
      <c r="O84" s="77">
        <v>2</v>
      </c>
      <c r="P84" s="77"/>
      <c r="Q84" s="77"/>
      <c r="R84" s="77"/>
      <c r="S84" s="77"/>
      <c r="T84" s="77"/>
      <c r="U84" s="77"/>
      <c r="V84" s="77"/>
      <c r="W84" s="77"/>
      <c r="X84" s="78"/>
      <c r="Y84" s="78"/>
      <c r="Z84" s="78"/>
      <c r="AA84" s="238"/>
      <c r="AB84" s="237"/>
      <c r="AC84" s="273"/>
      <c r="AD84" s="237"/>
      <c r="AE84" s="237"/>
      <c r="AF84" s="237"/>
      <c r="AG84" s="237"/>
      <c r="AH84" s="237"/>
      <c r="AI84" s="237"/>
      <c r="AJ84" s="249"/>
      <c r="AK84" s="273"/>
      <c r="AL84" s="237"/>
      <c r="AM84" s="237"/>
      <c r="AN84" s="237"/>
      <c r="AO84" s="237"/>
      <c r="AP84" s="237"/>
      <c r="AQ84" s="237"/>
      <c r="AR84" s="237"/>
      <c r="AS84" s="237"/>
      <c r="AT84" s="237"/>
      <c r="AU84" s="234"/>
      <c r="AV84" s="235"/>
      <c r="AW84" s="273"/>
      <c r="AX84" s="237"/>
      <c r="AY84" s="241"/>
      <c r="AZ84" s="235"/>
      <c r="BA84" s="272"/>
      <c r="BB84" s="233"/>
      <c r="BC84" s="276"/>
      <c r="BD84" s="276"/>
      <c r="BE84" s="2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</row>
    <row r="85" spans="1:256" s="75" customFormat="1" ht="13.5" customHeight="1">
      <c r="A85" s="270"/>
      <c r="B85" s="271"/>
      <c r="C85" s="259"/>
      <c r="D85" s="259"/>
      <c r="E85" s="40"/>
      <c r="F85" s="223"/>
      <c r="G85" s="223"/>
      <c r="H85" s="130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8"/>
      <c r="Y85" s="78"/>
      <c r="Z85" s="78"/>
      <c r="AA85" s="238"/>
      <c r="AB85" s="237"/>
      <c r="AC85" s="273"/>
      <c r="AD85" s="237"/>
      <c r="AE85" s="237"/>
      <c r="AF85" s="237"/>
      <c r="AG85" s="237"/>
      <c r="AH85" s="237"/>
      <c r="AI85" s="237"/>
      <c r="AJ85" s="249"/>
      <c r="AK85" s="273"/>
      <c r="AL85" s="237"/>
      <c r="AM85" s="237"/>
      <c r="AN85" s="237"/>
      <c r="AO85" s="237"/>
      <c r="AP85" s="237"/>
      <c r="AQ85" s="237"/>
      <c r="AR85" s="237"/>
      <c r="AS85" s="237"/>
      <c r="AT85" s="237"/>
      <c r="AU85" s="234"/>
      <c r="AV85" s="235"/>
      <c r="AW85" s="273"/>
      <c r="AX85" s="237"/>
      <c r="AY85" s="241"/>
      <c r="AZ85" s="235"/>
      <c r="BA85" s="272"/>
      <c r="BB85" s="233"/>
      <c r="BC85" s="276"/>
      <c r="BD85" s="276"/>
      <c r="BE85" s="2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</row>
    <row r="86" spans="1:256" s="75" customFormat="1" ht="13.5" customHeight="1" thickBot="1">
      <c r="A86" s="270"/>
      <c r="B86" s="271"/>
      <c r="C86" s="259"/>
      <c r="D86" s="259"/>
      <c r="E86" s="40"/>
      <c r="F86" s="277" t="s">
        <v>200</v>
      </c>
      <c r="G86" s="223"/>
      <c r="H86" s="40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8"/>
      <c r="Y86" s="78"/>
      <c r="Z86" s="78"/>
      <c r="AA86" s="238"/>
      <c r="AB86" s="237"/>
      <c r="AC86" s="273"/>
      <c r="AD86" s="237"/>
      <c r="AE86" s="237"/>
      <c r="AF86" s="237"/>
      <c r="AG86" s="237"/>
      <c r="AH86" s="237"/>
      <c r="AI86" s="237"/>
      <c r="AJ86" s="249"/>
      <c r="AK86" s="273"/>
      <c r="AL86" s="237"/>
      <c r="AM86" s="237"/>
      <c r="AN86" s="237"/>
      <c r="AO86" s="237"/>
      <c r="AP86" s="237"/>
      <c r="AQ86" s="237"/>
      <c r="AR86" s="237"/>
      <c r="AS86" s="237"/>
      <c r="AT86" s="237"/>
      <c r="AU86" s="234"/>
      <c r="AV86" s="235"/>
      <c r="AW86" s="273"/>
      <c r="AX86" s="237"/>
      <c r="AY86" s="241"/>
      <c r="AZ86" s="235"/>
      <c r="BA86" s="272"/>
      <c r="BB86" s="233"/>
      <c r="BC86" s="276"/>
      <c r="BD86" s="276"/>
      <c r="BE86" s="2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</row>
    <row r="87" spans="1:256" s="75" customFormat="1" ht="13.5" customHeight="1" thickBot="1">
      <c r="A87" s="270"/>
      <c r="B87" s="271"/>
      <c r="C87" s="259"/>
      <c r="D87" s="259"/>
      <c r="E87" s="79"/>
      <c r="F87" s="269"/>
      <c r="G87" s="269"/>
      <c r="H87" s="82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4"/>
      <c r="Y87" s="84"/>
      <c r="Z87" s="84"/>
      <c r="AA87" s="238"/>
      <c r="AB87" s="237"/>
      <c r="AC87" s="273"/>
      <c r="AD87" s="237"/>
      <c r="AE87" s="237"/>
      <c r="AF87" s="237"/>
      <c r="AG87" s="237"/>
      <c r="AH87" s="237"/>
      <c r="AI87" s="237"/>
      <c r="AJ87" s="249"/>
      <c r="AK87" s="273"/>
      <c r="AL87" s="237"/>
      <c r="AM87" s="237"/>
      <c r="AN87" s="237"/>
      <c r="AO87" s="237"/>
      <c r="AP87" s="237"/>
      <c r="AQ87" s="237"/>
      <c r="AR87" s="237"/>
      <c r="AS87" s="237"/>
      <c r="AT87" s="237"/>
      <c r="AU87" s="234"/>
      <c r="AV87" s="235"/>
      <c r="AW87" s="273"/>
      <c r="AX87" s="237"/>
      <c r="AY87" s="241"/>
      <c r="AZ87" s="235"/>
      <c r="BA87" s="272"/>
      <c r="BB87" s="233"/>
      <c r="BC87" s="276"/>
      <c r="BD87" s="276"/>
      <c r="BE87" s="2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</row>
    <row r="88" spans="1:230" ht="13.5" customHeight="1" thickBot="1">
      <c r="A88" s="246">
        <v>12</v>
      </c>
      <c r="B88" s="247" t="s">
        <v>80</v>
      </c>
      <c r="C88" s="248" t="s">
        <v>62</v>
      </c>
      <c r="D88" s="248"/>
      <c r="E88" s="222" t="s">
        <v>15</v>
      </c>
      <c r="F88" s="222"/>
      <c r="G88" s="266"/>
      <c r="H88" s="121">
        <f aca="true" t="shared" si="11" ref="H88:Z88">H89+H90+H91+H92+H93+H94</f>
        <v>0</v>
      </c>
      <c r="I88" s="122">
        <f t="shared" si="11"/>
        <v>0</v>
      </c>
      <c r="J88" s="122">
        <f t="shared" si="11"/>
        <v>0</v>
      </c>
      <c r="K88" s="122">
        <f t="shared" si="11"/>
        <v>0</v>
      </c>
      <c r="L88" s="122">
        <f t="shared" si="11"/>
        <v>0</v>
      </c>
      <c r="M88" s="122">
        <f t="shared" si="11"/>
        <v>0</v>
      </c>
      <c r="N88" s="122">
        <f t="shared" si="11"/>
        <v>0</v>
      </c>
      <c r="O88" s="122">
        <f t="shared" si="11"/>
        <v>0</v>
      </c>
      <c r="P88" s="122">
        <f t="shared" si="11"/>
        <v>10</v>
      </c>
      <c r="Q88" s="122">
        <f t="shared" si="11"/>
        <v>0</v>
      </c>
      <c r="R88" s="122">
        <f t="shared" si="11"/>
        <v>0</v>
      </c>
      <c r="S88" s="122">
        <f t="shared" si="11"/>
        <v>0</v>
      </c>
      <c r="T88" s="122">
        <f t="shared" si="11"/>
        <v>0</v>
      </c>
      <c r="U88" s="122">
        <f t="shared" si="11"/>
        <v>0</v>
      </c>
      <c r="V88" s="122">
        <f t="shared" si="11"/>
        <v>0</v>
      </c>
      <c r="W88" s="122">
        <f t="shared" si="11"/>
        <v>0</v>
      </c>
      <c r="X88" s="122">
        <f t="shared" si="11"/>
        <v>0</v>
      </c>
      <c r="Y88" s="122">
        <f t="shared" si="11"/>
        <v>0</v>
      </c>
      <c r="Z88" s="123">
        <f t="shared" si="11"/>
        <v>0</v>
      </c>
      <c r="AA88" s="263">
        <f>H88+I88+J88+K88+L88+M88+N88+O88+P88+Q88+R88+S88+T88+U88+V88+W88+X88+Y88+Z88</f>
        <v>10</v>
      </c>
      <c r="AB88" s="239"/>
      <c r="AC88" s="251"/>
      <c r="AD88" s="239"/>
      <c r="AE88" s="239"/>
      <c r="AF88" s="239"/>
      <c r="AG88" s="239"/>
      <c r="AH88" s="239">
        <v>11</v>
      </c>
      <c r="AI88" s="239"/>
      <c r="AJ88" s="249">
        <f>AC88+AD88+AE88+AF88+AG88+AH88+AI88</f>
        <v>11</v>
      </c>
      <c r="AK88" s="251"/>
      <c r="AL88" s="239"/>
      <c r="AM88" s="239"/>
      <c r="AN88" s="239"/>
      <c r="AO88" s="239"/>
      <c r="AP88" s="239"/>
      <c r="AQ88" s="239"/>
      <c r="AR88" s="239"/>
      <c r="AS88" s="239"/>
      <c r="AT88" s="239"/>
      <c r="AU88" s="234">
        <v>0</v>
      </c>
      <c r="AV88" s="267">
        <f>AU88+AJ88+AA88</f>
        <v>21</v>
      </c>
      <c r="AW88" s="251">
        <v>22</v>
      </c>
      <c r="AX88" s="239" t="s">
        <v>172</v>
      </c>
      <c r="AY88" s="250">
        <v>3</v>
      </c>
      <c r="AZ88" s="235">
        <v>19</v>
      </c>
      <c r="BA88" s="252"/>
      <c r="BB88" s="233">
        <f>AV88-AZ88-BA88</f>
        <v>2</v>
      </c>
      <c r="BC88" s="253"/>
      <c r="BD88" s="253"/>
      <c r="BE88" s="253"/>
      <c r="BF88" s="1"/>
      <c r="BG88" s="1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</row>
    <row r="89" spans="1:230" ht="13.5" customHeight="1" thickBot="1">
      <c r="A89" s="246"/>
      <c r="B89" s="247"/>
      <c r="C89" s="248"/>
      <c r="D89" s="248"/>
      <c r="E89" s="47" t="s">
        <v>62</v>
      </c>
      <c r="F89" s="256"/>
      <c r="G89" s="256"/>
      <c r="H89" s="70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2"/>
      <c r="Y89" s="72"/>
      <c r="Z89" s="72"/>
      <c r="AA89" s="238"/>
      <c r="AB89" s="239"/>
      <c r="AC89" s="251"/>
      <c r="AD89" s="239"/>
      <c r="AE89" s="239"/>
      <c r="AF89" s="239"/>
      <c r="AG89" s="239"/>
      <c r="AH89" s="239"/>
      <c r="AI89" s="239"/>
      <c r="AJ89" s="249"/>
      <c r="AK89" s="251"/>
      <c r="AL89" s="239"/>
      <c r="AM89" s="239"/>
      <c r="AN89" s="239"/>
      <c r="AO89" s="239"/>
      <c r="AP89" s="239"/>
      <c r="AQ89" s="239"/>
      <c r="AR89" s="239"/>
      <c r="AS89" s="239"/>
      <c r="AT89" s="239"/>
      <c r="AU89" s="234"/>
      <c r="AV89" s="267"/>
      <c r="AW89" s="251"/>
      <c r="AX89" s="239"/>
      <c r="AY89" s="250"/>
      <c r="AZ89" s="235"/>
      <c r="BA89" s="252"/>
      <c r="BB89" s="233"/>
      <c r="BC89" s="253"/>
      <c r="BD89" s="253"/>
      <c r="BE89" s="253"/>
      <c r="BF89" s="1"/>
      <c r="BG89" s="1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</row>
    <row r="90" spans="1:230" ht="13.5" customHeight="1" thickBot="1">
      <c r="A90" s="246"/>
      <c r="B90" s="247"/>
      <c r="C90" s="248"/>
      <c r="D90" s="248"/>
      <c r="E90" s="50"/>
      <c r="F90" s="258" t="s">
        <v>63</v>
      </c>
      <c r="G90" s="258"/>
      <c r="H90" s="50"/>
      <c r="I90" s="51"/>
      <c r="J90" s="51"/>
      <c r="K90" s="51"/>
      <c r="L90" s="51"/>
      <c r="M90" s="51"/>
      <c r="N90" s="51"/>
      <c r="O90" s="51"/>
      <c r="P90" s="51">
        <v>7</v>
      </c>
      <c r="Q90" s="51"/>
      <c r="R90" s="51"/>
      <c r="S90" s="51"/>
      <c r="T90" s="51"/>
      <c r="U90" s="51"/>
      <c r="V90" s="51"/>
      <c r="W90" s="51"/>
      <c r="X90" s="52"/>
      <c r="Y90" s="52"/>
      <c r="Z90" s="52"/>
      <c r="AA90" s="238"/>
      <c r="AB90" s="239"/>
      <c r="AC90" s="251"/>
      <c r="AD90" s="239"/>
      <c r="AE90" s="239"/>
      <c r="AF90" s="239"/>
      <c r="AG90" s="239"/>
      <c r="AH90" s="239"/>
      <c r="AI90" s="239"/>
      <c r="AJ90" s="249"/>
      <c r="AK90" s="251"/>
      <c r="AL90" s="239"/>
      <c r="AM90" s="239"/>
      <c r="AN90" s="239"/>
      <c r="AO90" s="239"/>
      <c r="AP90" s="239"/>
      <c r="AQ90" s="239"/>
      <c r="AR90" s="239"/>
      <c r="AS90" s="239"/>
      <c r="AT90" s="239"/>
      <c r="AU90" s="234"/>
      <c r="AV90" s="267"/>
      <c r="AW90" s="251"/>
      <c r="AX90" s="239"/>
      <c r="AY90" s="250"/>
      <c r="AZ90" s="235"/>
      <c r="BA90" s="252"/>
      <c r="BB90" s="233"/>
      <c r="BC90" s="253"/>
      <c r="BD90" s="253"/>
      <c r="BE90" s="253"/>
      <c r="BF90" s="1"/>
      <c r="BG90" s="1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</row>
    <row r="91" spans="1:230" ht="13.5" customHeight="1">
      <c r="A91" s="246"/>
      <c r="B91" s="247"/>
      <c r="C91" s="248"/>
      <c r="D91" s="248"/>
      <c r="E91" s="50"/>
      <c r="F91" s="257" t="s">
        <v>64</v>
      </c>
      <c r="G91" s="258"/>
      <c r="H91" s="50"/>
      <c r="I91" s="51"/>
      <c r="J91" s="51"/>
      <c r="K91" s="51"/>
      <c r="L91" s="51"/>
      <c r="M91" s="51"/>
      <c r="N91" s="51"/>
      <c r="O91" s="51"/>
      <c r="P91" s="51">
        <v>2</v>
      </c>
      <c r="Q91" s="51"/>
      <c r="R91" s="51"/>
      <c r="S91" s="51"/>
      <c r="T91" s="51"/>
      <c r="U91" s="51"/>
      <c r="V91" s="51"/>
      <c r="W91" s="51"/>
      <c r="X91" s="52"/>
      <c r="Y91" s="52"/>
      <c r="Z91" s="52"/>
      <c r="AA91" s="238"/>
      <c r="AB91" s="239"/>
      <c r="AC91" s="251"/>
      <c r="AD91" s="239"/>
      <c r="AE91" s="239"/>
      <c r="AF91" s="239"/>
      <c r="AG91" s="239"/>
      <c r="AH91" s="239"/>
      <c r="AI91" s="239"/>
      <c r="AJ91" s="249"/>
      <c r="AK91" s="251"/>
      <c r="AL91" s="239"/>
      <c r="AM91" s="239"/>
      <c r="AN91" s="239"/>
      <c r="AO91" s="239"/>
      <c r="AP91" s="239"/>
      <c r="AQ91" s="239"/>
      <c r="AR91" s="239"/>
      <c r="AS91" s="239"/>
      <c r="AT91" s="239"/>
      <c r="AU91" s="234"/>
      <c r="AV91" s="267"/>
      <c r="AW91" s="251"/>
      <c r="AX91" s="239"/>
      <c r="AY91" s="250"/>
      <c r="AZ91" s="235"/>
      <c r="BA91" s="252"/>
      <c r="BB91" s="233"/>
      <c r="BC91" s="253"/>
      <c r="BD91" s="253"/>
      <c r="BE91" s="253"/>
      <c r="BF91" s="1"/>
      <c r="BG91" s="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</row>
    <row r="92" spans="1:230" ht="13.5" customHeight="1">
      <c r="A92" s="246"/>
      <c r="B92" s="247"/>
      <c r="C92" s="248"/>
      <c r="D92" s="248"/>
      <c r="E92" s="50"/>
      <c r="F92" s="258" t="s">
        <v>65</v>
      </c>
      <c r="G92" s="258"/>
      <c r="H92" s="50"/>
      <c r="I92" s="51"/>
      <c r="J92" s="51"/>
      <c r="K92" s="51"/>
      <c r="L92" s="51"/>
      <c r="M92" s="51"/>
      <c r="N92" s="51"/>
      <c r="O92" s="51"/>
      <c r="P92" s="51">
        <v>1</v>
      </c>
      <c r="Q92" s="51"/>
      <c r="R92" s="51"/>
      <c r="S92" s="51"/>
      <c r="T92" s="51"/>
      <c r="U92" s="51"/>
      <c r="V92" s="51"/>
      <c r="W92" s="51"/>
      <c r="X92" s="52"/>
      <c r="Y92" s="52"/>
      <c r="Z92" s="52"/>
      <c r="AA92" s="238"/>
      <c r="AB92" s="239"/>
      <c r="AC92" s="251"/>
      <c r="AD92" s="239"/>
      <c r="AE92" s="239"/>
      <c r="AF92" s="239"/>
      <c r="AG92" s="239"/>
      <c r="AH92" s="239"/>
      <c r="AI92" s="239"/>
      <c r="AJ92" s="249"/>
      <c r="AK92" s="251"/>
      <c r="AL92" s="239"/>
      <c r="AM92" s="239"/>
      <c r="AN92" s="239"/>
      <c r="AO92" s="239"/>
      <c r="AP92" s="239"/>
      <c r="AQ92" s="239"/>
      <c r="AR92" s="239"/>
      <c r="AS92" s="239"/>
      <c r="AT92" s="239"/>
      <c r="AU92" s="234"/>
      <c r="AV92" s="267"/>
      <c r="AW92" s="251"/>
      <c r="AX92" s="239"/>
      <c r="AY92" s="250"/>
      <c r="AZ92" s="235"/>
      <c r="BA92" s="252"/>
      <c r="BB92" s="233"/>
      <c r="BC92" s="253"/>
      <c r="BD92" s="253"/>
      <c r="BE92" s="253"/>
      <c r="BF92" s="1"/>
      <c r="BG92" s="1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</row>
    <row r="93" spans="1:230" ht="13.5" customHeight="1">
      <c r="A93" s="246"/>
      <c r="B93" s="247"/>
      <c r="C93" s="248"/>
      <c r="D93" s="248"/>
      <c r="E93" s="50"/>
      <c r="F93" s="257" t="s">
        <v>212</v>
      </c>
      <c r="G93" s="258"/>
      <c r="H93" s="50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2"/>
      <c r="Y93" s="52"/>
      <c r="Z93" s="52"/>
      <c r="AA93" s="238"/>
      <c r="AB93" s="239"/>
      <c r="AC93" s="251"/>
      <c r="AD93" s="239"/>
      <c r="AE93" s="239"/>
      <c r="AF93" s="239"/>
      <c r="AG93" s="239"/>
      <c r="AH93" s="239"/>
      <c r="AI93" s="239"/>
      <c r="AJ93" s="249"/>
      <c r="AK93" s="251"/>
      <c r="AL93" s="239"/>
      <c r="AM93" s="239"/>
      <c r="AN93" s="239"/>
      <c r="AO93" s="239"/>
      <c r="AP93" s="239"/>
      <c r="AQ93" s="239"/>
      <c r="AR93" s="239"/>
      <c r="AS93" s="239"/>
      <c r="AT93" s="239"/>
      <c r="AU93" s="234"/>
      <c r="AV93" s="267"/>
      <c r="AW93" s="251"/>
      <c r="AX93" s="239"/>
      <c r="AY93" s="250"/>
      <c r="AZ93" s="235"/>
      <c r="BA93" s="252"/>
      <c r="BB93" s="233"/>
      <c r="BC93" s="253"/>
      <c r="BD93" s="253"/>
      <c r="BE93" s="253"/>
      <c r="BF93" s="1"/>
      <c r="BG93" s="1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</row>
    <row r="94" spans="1:230" ht="13.5" customHeight="1">
      <c r="A94" s="246"/>
      <c r="B94" s="247"/>
      <c r="C94" s="248"/>
      <c r="D94" s="248"/>
      <c r="E94" s="53"/>
      <c r="F94" s="255"/>
      <c r="G94" s="255"/>
      <c r="H94" s="5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5"/>
      <c r="Y94" s="55"/>
      <c r="Z94" s="55"/>
      <c r="AA94" s="238"/>
      <c r="AB94" s="239"/>
      <c r="AC94" s="251"/>
      <c r="AD94" s="239"/>
      <c r="AE94" s="239"/>
      <c r="AF94" s="239"/>
      <c r="AG94" s="239"/>
      <c r="AH94" s="239"/>
      <c r="AI94" s="239"/>
      <c r="AJ94" s="249"/>
      <c r="AK94" s="251"/>
      <c r="AL94" s="239"/>
      <c r="AM94" s="239"/>
      <c r="AN94" s="239"/>
      <c r="AO94" s="239"/>
      <c r="AP94" s="239"/>
      <c r="AQ94" s="239"/>
      <c r="AR94" s="239"/>
      <c r="AS94" s="239"/>
      <c r="AT94" s="239"/>
      <c r="AU94" s="234"/>
      <c r="AV94" s="267"/>
      <c r="AW94" s="251"/>
      <c r="AX94" s="239"/>
      <c r="AY94" s="250"/>
      <c r="AZ94" s="235"/>
      <c r="BA94" s="252"/>
      <c r="BB94" s="233"/>
      <c r="BC94" s="253"/>
      <c r="BD94" s="253"/>
      <c r="BE94" s="253"/>
      <c r="BF94" s="1"/>
      <c r="BG94" s="1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</row>
    <row r="95" spans="1:230" ht="13.5" customHeight="1">
      <c r="A95" s="270">
        <v>13</v>
      </c>
      <c r="B95" s="280" t="s">
        <v>175</v>
      </c>
      <c r="C95" s="259" t="s">
        <v>62</v>
      </c>
      <c r="D95" s="259"/>
      <c r="E95" s="222" t="s">
        <v>15</v>
      </c>
      <c r="F95" s="222"/>
      <c r="G95" s="222"/>
      <c r="H95" s="33">
        <f aca="true" t="shared" si="12" ref="H95:Z95">H96+H97+H98+H99+H100+H101</f>
        <v>0</v>
      </c>
      <c r="I95" s="34">
        <f t="shared" si="12"/>
        <v>0</v>
      </c>
      <c r="J95" s="34">
        <f t="shared" si="12"/>
        <v>10</v>
      </c>
      <c r="K95" s="34">
        <f t="shared" si="12"/>
        <v>0</v>
      </c>
      <c r="L95" s="34">
        <f t="shared" si="12"/>
        <v>0</v>
      </c>
      <c r="M95" s="34">
        <f t="shared" si="12"/>
        <v>0</v>
      </c>
      <c r="N95" s="34">
        <f t="shared" si="12"/>
        <v>0</v>
      </c>
      <c r="O95" s="34">
        <f t="shared" si="12"/>
        <v>0</v>
      </c>
      <c r="P95" s="34">
        <f t="shared" si="12"/>
        <v>0</v>
      </c>
      <c r="Q95" s="34">
        <f t="shared" si="12"/>
        <v>0</v>
      </c>
      <c r="R95" s="34">
        <f t="shared" si="12"/>
        <v>0</v>
      </c>
      <c r="S95" s="34">
        <f t="shared" si="12"/>
        <v>0</v>
      </c>
      <c r="T95" s="34">
        <f t="shared" si="12"/>
        <v>0</v>
      </c>
      <c r="U95" s="34">
        <f t="shared" si="12"/>
        <v>0</v>
      </c>
      <c r="V95" s="34">
        <f t="shared" si="12"/>
        <v>0</v>
      </c>
      <c r="W95" s="34">
        <f t="shared" si="12"/>
        <v>0</v>
      </c>
      <c r="X95" s="34">
        <f t="shared" si="12"/>
        <v>0</v>
      </c>
      <c r="Y95" s="34">
        <f t="shared" si="12"/>
        <v>0</v>
      </c>
      <c r="Z95" s="34">
        <f t="shared" si="12"/>
        <v>0</v>
      </c>
      <c r="AA95" s="238">
        <f>H95+I95+J95+K95+L95+M95+N95+O95+P95+Q95+R95+S95+T95+U95+V95+W95+X95+Y95+Z95</f>
        <v>10</v>
      </c>
      <c r="AB95" s="237"/>
      <c r="AC95" s="273"/>
      <c r="AD95" s="237">
        <v>1</v>
      </c>
      <c r="AE95" s="237"/>
      <c r="AF95" s="237">
        <v>0.5</v>
      </c>
      <c r="AG95" s="237"/>
      <c r="AH95" s="237">
        <v>10</v>
      </c>
      <c r="AI95" s="237"/>
      <c r="AJ95" s="249">
        <f>AC95+AD95+AE95+AF95+AG95+AH95+AI95</f>
        <v>11.5</v>
      </c>
      <c r="AK95" s="273"/>
      <c r="AL95" s="237"/>
      <c r="AM95" s="237"/>
      <c r="AN95" s="237"/>
      <c r="AO95" s="237"/>
      <c r="AP95" s="237"/>
      <c r="AQ95" s="237"/>
      <c r="AR95" s="237"/>
      <c r="AS95" s="237"/>
      <c r="AT95" s="237"/>
      <c r="AU95" s="234">
        <f>AK95+AL95+AM95+AN95+AO95+AP95+AQ95+AR95+AS95+AT95</f>
        <v>0</v>
      </c>
      <c r="AV95" s="279">
        <f>AU95+AJ95+AA95</f>
        <v>21.5</v>
      </c>
      <c r="AW95" s="273">
        <v>22</v>
      </c>
      <c r="AX95" s="237" t="s">
        <v>67</v>
      </c>
      <c r="AY95" s="241">
        <v>1</v>
      </c>
      <c r="AZ95" s="235">
        <v>21</v>
      </c>
      <c r="BA95" s="272"/>
      <c r="BB95" s="233">
        <f>AV95-AZ95-BA95</f>
        <v>0.5</v>
      </c>
      <c r="BC95" s="276"/>
      <c r="BD95" s="276"/>
      <c r="BE95" s="276" t="s">
        <v>243</v>
      </c>
      <c r="BF95" s="1"/>
      <c r="BG95" s="1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</row>
    <row r="96" spans="1:256" s="75" customFormat="1" ht="13.5" customHeight="1">
      <c r="A96" s="270"/>
      <c r="B96" s="271"/>
      <c r="C96" s="259"/>
      <c r="D96" s="259"/>
      <c r="E96" s="36" t="s">
        <v>62</v>
      </c>
      <c r="F96" s="278"/>
      <c r="G96" s="278"/>
      <c r="H96" s="36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4"/>
      <c r="Y96" s="74"/>
      <c r="Z96" s="74"/>
      <c r="AA96" s="238"/>
      <c r="AB96" s="237"/>
      <c r="AC96" s="273"/>
      <c r="AD96" s="237"/>
      <c r="AE96" s="237"/>
      <c r="AF96" s="237"/>
      <c r="AG96" s="237"/>
      <c r="AH96" s="237"/>
      <c r="AI96" s="237"/>
      <c r="AJ96" s="249"/>
      <c r="AK96" s="273"/>
      <c r="AL96" s="237"/>
      <c r="AM96" s="237"/>
      <c r="AN96" s="237"/>
      <c r="AO96" s="237"/>
      <c r="AP96" s="237"/>
      <c r="AQ96" s="237"/>
      <c r="AR96" s="237"/>
      <c r="AS96" s="237"/>
      <c r="AT96" s="237"/>
      <c r="AU96" s="234"/>
      <c r="AV96" s="279"/>
      <c r="AW96" s="273"/>
      <c r="AX96" s="237"/>
      <c r="AY96" s="241"/>
      <c r="AZ96" s="235"/>
      <c r="BA96" s="272"/>
      <c r="BB96" s="233"/>
      <c r="BC96" s="276"/>
      <c r="BD96" s="276"/>
      <c r="BE96" s="2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</row>
    <row r="97" spans="1:256" s="75" customFormat="1" ht="13.5" customHeight="1">
      <c r="A97" s="270"/>
      <c r="B97" s="271"/>
      <c r="C97" s="259"/>
      <c r="D97" s="259"/>
      <c r="E97" s="40" t="s">
        <v>81</v>
      </c>
      <c r="F97" s="223" t="s">
        <v>63</v>
      </c>
      <c r="G97" s="223"/>
      <c r="H97" s="40"/>
      <c r="I97" s="77"/>
      <c r="J97" s="77">
        <v>8</v>
      </c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8"/>
      <c r="Y97" s="78"/>
      <c r="Z97" s="78"/>
      <c r="AA97" s="238"/>
      <c r="AB97" s="237"/>
      <c r="AC97" s="273"/>
      <c r="AD97" s="237"/>
      <c r="AE97" s="237"/>
      <c r="AF97" s="237"/>
      <c r="AG97" s="237"/>
      <c r="AH97" s="237"/>
      <c r="AI97" s="237"/>
      <c r="AJ97" s="249"/>
      <c r="AK97" s="273"/>
      <c r="AL97" s="237"/>
      <c r="AM97" s="237"/>
      <c r="AN97" s="237"/>
      <c r="AO97" s="237"/>
      <c r="AP97" s="237"/>
      <c r="AQ97" s="237"/>
      <c r="AR97" s="237"/>
      <c r="AS97" s="237"/>
      <c r="AT97" s="237"/>
      <c r="AU97" s="234"/>
      <c r="AV97" s="279"/>
      <c r="AW97" s="273"/>
      <c r="AX97" s="237"/>
      <c r="AY97" s="241"/>
      <c r="AZ97" s="235"/>
      <c r="BA97" s="272"/>
      <c r="BB97" s="233"/>
      <c r="BC97" s="276"/>
      <c r="BD97" s="276"/>
      <c r="BE97" s="2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</row>
    <row r="98" spans="1:256" s="75" customFormat="1" ht="13.5" customHeight="1">
      <c r="A98" s="270"/>
      <c r="B98" s="271"/>
      <c r="C98" s="259"/>
      <c r="D98" s="259"/>
      <c r="E98" s="40"/>
      <c r="F98" s="223" t="s">
        <v>68</v>
      </c>
      <c r="G98" s="223"/>
      <c r="H98" s="40"/>
      <c r="I98" s="77"/>
      <c r="J98" s="77">
        <v>1</v>
      </c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8"/>
      <c r="Y98" s="78"/>
      <c r="Z98" s="78"/>
      <c r="AA98" s="238"/>
      <c r="AB98" s="237"/>
      <c r="AC98" s="273"/>
      <c r="AD98" s="237"/>
      <c r="AE98" s="237"/>
      <c r="AF98" s="237"/>
      <c r="AG98" s="237"/>
      <c r="AH98" s="237"/>
      <c r="AI98" s="237"/>
      <c r="AJ98" s="249"/>
      <c r="AK98" s="273"/>
      <c r="AL98" s="237"/>
      <c r="AM98" s="237"/>
      <c r="AN98" s="237"/>
      <c r="AO98" s="237"/>
      <c r="AP98" s="237"/>
      <c r="AQ98" s="237"/>
      <c r="AR98" s="237"/>
      <c r="AS98" s="237"/>
      <c r="AT98" s="237"/>
      <c r="AU98" s="234"/>
      <c r="AV98" s="279"/>
      <c r="AW98" s="273"/>
      <c r="AX98" s="237"/>
      <c r="AY98" s="241"/>
      <c r="AZ98" s="235"/>
      <c r="BA98" s="272"/>
      <c r="BB98" s="233"/>
      <c r="BC98" s="276"/>
      <c r="BD98" s="276"/>
      <c r="BE98" s="2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</row>
    <row r="99" spans="1:256" s="75" customFormat="1" ht="13.5" customHeight="1">
      <c r="A99" s="270"/>
      <c r="B99" s="271"/>
      <c r="C99" s="259"/>
      <c r="D99" s="259"/>
      <c r="E99" s="40"/>
      <c r="F99" s="277" t="s">
        <v>65</v>
      </c>
      <c r="G99" s="223"/>
      <c r="H99" s="125"/>
      <c r="I99" s="77"/>
      <c r="J99" s="77">
        <v>1</v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8"/>
      <c r="Y99" s="78"/>
      <c r="Z99" s="78"/>
      <c r="AA99" s="238"/>
      <c r="AB99" s="237"/>
      <c r="AC99" s="273"/>
      <c r="AD99" s="237"/>
      <c r="AE99" s="237"/>
      <c r="AF99" s="237"/>
      <c r="AG99" s="237"/>
      <c r="AH99" s="237"/>
      <c r="AI99" s="237"/>
      <c r="AJ99" s="249"/>
      <c r="AK99" s="273"/>
      <c r="AL99" s="237"/>
      <c r="AM99" s="237"/>
      <c r="AN99" s="237"/>
      <c r="AO99" s="237"/>
      <c r="AP99" s="237"/>
      <c r="AQ99" s="237"/>
      <c r="AR99" s="237"/>
      <c r="AS99" s="237"/>
      <c r="AT99" s="237"/>
      <c r="AU99" s="234"/>
      <c r="AV99" s="279"/>
      <c r="AW99" s="273"/>
      <c r="AX99" s="237"/>
      <c r="AY99" s="241"/>
      <c r="AZ99" s="235"/>
      <c r="BA99" s="272"/>
      <c r="BB99" s="233"/>
      <c r="BC99" s="276"/>
      <c r="BD99" s="276"/>
      <c r="BE99" s="2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</row>
    <row r="100" spans="1:256" s="75" customFormat="1" ht="13.5" customHeight="1">
      <c r="A100" s="270"/>
      <c r="B100" s="271"/>
      <c r="C100" s="259"/>
      <c r="D100" s="259"/>
      <c r="E100" s="40"/>
      <c r="F100" s="277" t="s">
        <v>225</v>
      </c>
      <c r="G100" s="223"/>
      <c r="H100" s="4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8"/>
      <c r="Y100" s="78"/>
      <c r="Z100" s="78"/>
      <c r="AA100" s="238"/>
      <c r="AB100" s="237"/>
      <c r="AC100" s="273"/>
      <c r="AD100" s="237"/>
      <c r="AE100" s="237"/>
      <c r="AF100" s="237"/>
      <c r="AG100" s="237"/>
      <c r="AH100" s="237"/>
      <c r="AI100" s="237"/>
      <c r="AJ100" s="249"/>
      <c r="AK100" s="273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4"/>
      <c r="AV100" s="279"/>
      <c r="AW100" s="273"/>
      <c r="AX100" s="237"/>
      <c r="AY100" s="241"/>
      <c r="AZ100" s="235"/>
      <c r="BA100" s="272"/>
      <c r="BB100" s="233"/>
      <c r="BC100" s="276"/>
      <c r="BD100" s="276"/>
      <c r="BE100" s="2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</row>
    <row r="101" spans="1:256" s="75" customFormat="1" ht="13.5" customHeight="1">
      <c r="A101" s="270"/>
      <c r="B101" s="271"/>
      <c r="C101" s="259"/>
      <c r="D101" s="259"/>
      <c r="E101" s="79"/>
      <c r="F101" s="269"/>
      <c r="G101" s="269"/>
      <c r="H101" s="79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1"/>
      <c r="Y101" s="81"/>
      <c r="Z101" s="81"/>
      <c r="AA101" s="238"/>
      <c r="AB101" s="237"/>
      <c r="AC101" s="273"/>
      <c r="AD101" s="237"/>
      <c r="AE101" s="237"/>
      <c r="AF101" s="237"/>
      <c r="AG101" s="237"/>
      <c r="AH101" s="237"/>
      <c r="AI101" s="237"/>
      <c r="AJ101" s="249"/>
      <c r="AK101" s="273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4"/>
      <c r="AV101" s="279"/>
      <c r="AW101" s="273"/>
      <c r="AX101" s="237"/>
      <c r="AY101" s="241"/>
      <c r="AZ101" s="235"/>
      <c r="BA101" s="272"/>
      <c r="BB101" s="233"/>
      <c r="BC101" s="276"/>
      <c r="BD101" s="276"/>
      <c r="BE101" s="2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</row>
    <row r="102" spans="1:230" ht="13.5" customHeight="1">
      <c r="A102" s="246">
        <v>14</v>
      </c>
      <c r="B102" s="247" t="s">
        <v>82</v>
      </c>
      <c r="C102" s="248" t="s">
        <v>62</v>
      </c>
      <c r="D102" s="248"/>
      <c r="E102" s="222" t="s">
        <v>15</v>
      </c>
      <c r="F102" s="222"/>
      <c r="G102" s="222"/>
      <c r="H102" s="33">
        <f aca="true" t="shared" si="13" ref="H102:Z102">H103+H104+H105+H106+H107+H108</f>
        <v>0</v>
      </c>
      <c r="I102" s="34">
        <f t="shared" si="13"/>
        <v>10</v>
      </c>
      <c r="J102" s="34">
        <f t="shared" si="13"/>
        <v>0</v>
      </c>
      <c r="K102" s="34">
        <f t="shared" si="13"/>
        <v>0</v>
      </c>
      <c r="L102" s="34">
        <f t="shared" si="13"/>
        <v>0</v>
      </c>
      <c r="M102" s="34">
        <f t="shared" si="13"/>
        <v>0</v>
      </c>
      <c r="N102" s="34">
        <f t="shared" si="13"/>
        <v>0</v>
      </c>
      <c r="O102" s="34">
        <f t="shared" si="13"/>
        <v>0</v>
      </c>
      <c r="P102" s="34">
        <f t="shared" si="13"/>
        <v>0</v>
      </c>
      <c r="Q102" s="34">
        <f t="shared" si="13"/>
        <v>0</v>
      </c>
      <c r="R102" s="34">
        <f t="shared" si="13"/>
        <v>0</v>
      </c>
      <c r="S102" s="34">
        <f t="shared" si="13"/>
        <v>0</v>
      </c>
      <c r="T102" s="34">
        <f t="shared" si="13"/>
        <v>0</v>
      </c>
      <c r="U102" s="34">
        <f t="shared" si="13"/>
        <v>0</v>
      </c>
      <c r="V102" s="34">
        <f t="shared" si="13"/>
        <v>0</v>
      </c>
      <c r="W102" s="34">
        <f t="shared" si="13"/>
        <v>0</v>
      </c>
      <c r="X102" s="34">
        <f t="shared" si="13"/>
        <v>0</v>
      </c>
      <c r="Y102" s="34">
        <f t="shared" si="13"/>
        <v>0</v>
      </c>
      <c r="Z102" s="34">
        <f t="shared" si="13"/>
        <v>0</v>
      </c>
      <c r="AA102" s="238">
        <f>H102+I102+J102+K102+L102+M102+N102+O102+P102+Q102+R102+S102+T102+U102+V102+W102+X102+Y102+Z102</f>
        <v>10</v>
      </c>
      <c r="AB102" s="239"/>
      <c r="AC102" s="251"/>
      <c r="AD102" s="239"/>
      <c r="AE102" s="239">
        <v>1</v>
      </c>
      <c r="AF102" s="239">
        <v>1.5</v>
      </c>
      <c r="AG102" s="239"/>
      <c r="AH102" s="239">
        <v>10.5</v>
      </c>
      <c r="AI102" s="239"/>
      <c r="AJ102" s="249">
        <f>AC102+AD102+AE102+AF102+AG102+AH102+AI102</f>
        <v>13</v>
      </c>
      <c r="AK102" s="251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4">
        <f>AK102+AL102+AM102+AN102+AO102+AP102+AQ102+AR102+AS102+AT102</f>
        <v>0</v>
      </c>
      <c r="AV102" s="279">
        <f>AU102+AJ102+AA102</f>
        <v>23</v>
      </c>
      <c r="AW102" s="251">
        <v>22</v>
      </c>
      <c r="AX102" s="239"/>
      <c r="AY102" s="250"/>
      <c r="AZ102" s="235">
        <v>22</v>
      </c>
      <c r="BA102" s="252"/>
      <c r="BB102" s="233">
        <f>AV102-AZ102-BA102</f>
        <v>1</v>
      </c>
      <c r="BC102" s="253"/>
      <c r="BD102" s="253"/>
      <c r="BE102" s="253" t="s">
        <v>83</v>
      </c>
      <c r="BF102" s="1"/>
      <c r="BG102" s="1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</row>
    <row r="103" spans="1:230" ht="13.5" customHeight="1">
      <c r="A103" s="246"/>
      <c r="B103" s="247"/>
      <c r="C103" s="248"/>
      <c r="D103" s="248"/>
      <c r="E103" s="47" t="s">
        <v>62</v>
      </c>
      <c r="F103" s="256"/>
      <c r="G103" s="256"/>
      <c r="H103" s="47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9"/>
      <c r="Y103" s="49"/>
      <c r="Z103" s="49"/>
      <c r="AA103" s="238"/>
      <c r="AB103" s="239"/>
      <c r="AC103" s="251"/>
      <c r="AD103" s="239"/>
      <c r="AE103" s="239"/>
      <c r="AF103" s="239"/>
      <c r="AG103" s="239"/>
      <c r="AH103" s="239"/>
      <c r="AI103" s="239"/>
      <c r="AJ103" s="249"/>
      <c r="AK103" s="251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4"/>
      <c r="AV103" s="279"/>
      <c r="AW103" s="251"/>
      <c r="AX103" s="239"/>
      <c r="AY103" s="250"/>
      <c r="AZ103" s="235"/>
      <c r="BA103" s="252"/>
      <c r="BB103" s="233"/>
      <c r="BC103" s="253"/>
      <c r="BD103" s="253"/>
      <c r="BE103" s="253"/>
      <c r="BF103" s="1"/>
      <c r="BG103" s="1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</row>
    <row r="104" spans="1:230" ht="13.5" customHeight="1">
      <c r="A104" s="246"/>
      <c r="B104" s="247"/>
      <c r="C104" s="248"/>
      <c r="D104" s="248"/>
      <c r="E104" s="50" t="s">
        <v>84</v>
      </c>
      <c r="F104" s="258" t="s">
        <v>71</v>
      </c>
      <c r="G104" s="258"/>
      <c r="H104" s="50"/>
      <c r="I104" s="51">
        <v>4.5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2"/>
      <c r="Y104" s="52"/>
      <c r="Z104" s="52"/>
      <c r="AA104" s="238"/>
      <c r="AB104" s="239"/>
      <c r="AC104" s="251"/>
      <c r="AD104" s="239"/>
      <c r="AE104" s="239"/>
      <c r="AF104" s="239"/>
      <c r="AG104" s="239"/>
      <c r="AH104" s="239"/>
      <c r="AI104" s="239"/>
      <c r="AJ104" s="249"/>
      <c r="AK104" s="251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4"/>
      <c r="AV104" s="279"/>
      <c r="AW104" s="251"/>
      <c r="AX104" s="239"/>
      <c r="AY104" s="250"/>
      <c r="AZ104" s="235"/>
      <c r="BA104" s="252"/>
      <c r="BB104" s="233"/>
      <c r="BC104" s="253"/>
      <c r="BD104" s="253"/>
      <c r="BE104" s="253"/>
      <c r="BF104" s="1"/>
      <c r="BG104" s="1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</row>
    <row r="105" spans="1:230" ht="13.5" customHeight="1">
      <c r="A105" s="246"/>
      <c r="B105" s="247"/>
      <c r="C105" s="248"/>
      <c r="D105" s="248"/>
      <c r="E105" s="50"/>
      <c r="F105" s="258" t="s">
        <v>64</v>
      </c>
      <c r="G105" s="258"/>
      <c r="H105" s="50"/>
      <c r="I105" s="51">
        <v>1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  <c r="Z105" s="52"/>
      <c r="AA105" s="238"/>
      <c r="AB105" s="239"/>
      <c r="AC105" s="251"/>
      <c r="AD105" s="239"/>
      <c r="AE105" s="239"/>
      <c r="AF105" s="239"/>
      <c r="AG105" s="239"/>
      <c r="AH105" s="239"/>
      <c r="AI105" s="239"/>
      <c r="AJ105" s="249"/>
      <c r="AK105" s="251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4"/>
      <c r="AV105" s="279"/>
      <c r="AW105" s="251"/>
      <c r="AX105" s="239"/>
      <c r="AY105" s="250"/>
      <c r="AZ105" s="235"/>
      <c r="BA105" s="252"/>
      <c r="BB105" s="233"/>
      <c r="BC105" s="253"/>
      <c r="BD105" s="253"/>
      <c r="BE105" s="253"/>
      <c r="BF105" s="1"/>
      <c r="BG105" s="1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</row>
    <row r="106" spans="1:230" ht="13.5" customHeight="1">
      <c r="A106" s="246"/>
      <c r="B106" s="247"/>
      <c r="C106" s="248"/>
      <c r="D106" s="248"/>
      <c r="E106" s="50"/>
      <c r="F106" s="258" t="s">
        <v>73</v>
      </c>
      <c r="G106" s="258"/>
      <c r="H106" s="50"/>
      <c r="I106" s="51">
        <v>3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  <c r="Z106" s="52"/>
      <c r="AA106" s="238"/>
      <c r="AB106" s="239"/>
      <c r="AC106" s="251"/>
      <c r="AD106" s="239"/>
      <c r="AE106" s="239"/>
      <c r="AF106" s="239"/>
      <c r="AG106" s="239"/>
      <c r="AH106" s="239"/>
      <c r="AI106" s="239"/>
      <c r="AJ106" s="249"/>
      <c r="AK106" s="251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4"/>
      <c r="AV106" s="279"/>
      <c r="AW106" s="251"/>
      <c r="AX106" s="239"/>
      <c r="AY106" s="250"/>
      <c r="AZ106" s="235"/>
      <c r="BA106" s="252"/>
      <c r="BB106" s="233"/>
      <c r="BC106" s="253"/>
      <c r="BD106" s="253"/>
      <c r="BE106" s="253"/>
      <c r="BF106" s="1"/>
      <c r="BG106" s="1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</row>
    <row r="107" spans="1:230" ht="13.5" customHeight="1">
      <c r="A107" s="246"/>
      <c r="B107" s="247"/>
      <c r="C107" s="248"/>
      <c r="D107" s="248"/>
      <c r="E107" s="50"/>
      <c r="F107" s="257" t="s">
        <v>72</v>
      </c>
      <c r="G107" s="258"/>
      <c r="H107" s="50"/>
      <c r="I107" s="51">
        <v>1.5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2"/>
      <c r="Y107" s="52"/>
      <c r="Z107" s="52"/>
      <c r="AA107" s="238"/>
      <c r="AB107" s="239"/>
      <c r="AC107" s="251"/>
      <c r="AD107" s="239"/>
      <c r="AE107" s="239"/>
      <c r="AF107" s="239"/>
      <c r="AG107" s="239"/>
      <c r="AH107" s="239"/>
      <c r="AI107" s="239"/>
      <c r="AJ107" s="249"/>
      <c r="AK107" s="251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4"/>
      <c r="AV107" s="279"/>
      <c r="AW107" s="251"/>
      <c r="AX107" s="239"/>
      <c r="AY107" s="250"/>
      <c r="AZ107" s="235"/>
      <c r="BA107" s="252"/>
      <c r="BB107" s="233"/>
      <c r="BC107" s="253"/>
      <c r="BD107" s="253"/>
      <c r="BE107" s="253"/>
      <c r="BF107" s="1"/>
      <c r="BG107" s="1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</row>
    <row r="108" spans="1:230" ht="13.5" customHeight="1">
      <c r="A108" s="246"/>
      <c r="B108" s="247"/>
      <c r="C108" s="248"/>
      <c r="D108" s="248"/>
      <c r="E108" s="53"/>
      <c r="F108" s="254" t="s">
        <v>176</v>
      </c>
      <c r="G108" s="255"/>
      <c r="H108" s="5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5"/>
      <c r="Y108" s="55"/>
      <c r="Z108" s="55"/>
      <c r="AA108" s="238"/>
      <c r="AB108" s="239"/>
      <c r="AC108" s="251"/>
      <c r="AD108" s="239"/>
      <c r="AE108" s="239"/>
      <c r="AF108" s="239"/>
      <c r="AG108" s="239"/>
      <c r="AH108" s="239"/>
      <c r="AI108" s="239"/>
      <c r="AJ108" s="249"/>
      <c r="AK108" s="251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4"/>
      <c r="AV108" s="279"/>
      <c r="AW108" s="251"/>
      <c r="AX108" s="239"/>
      <c r="AY108" s="250"/>
      <c r="AZ108" s="235"/>
      <c r="BA108" s="252"/>
      <c r="BB108" s="233"/>
      <c r="BC108" s="253"/>
      <c r="BD108" s="253"/>
      <c r="BE108" s="253"/>
      <c r="BF108" s="1"/>
      <c r="BG108" s="1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</row>
    <row r="109" spans="1:230" ht="13.5" customHeight="1">
      <c r="A109" s="270">
        <v>15</v>
      </c>
      <c r="B109" s="271" t="s">
        <v>85</v>
      </c>
      <c r="C109" s="259" t="s">
        <v>62</v>
      </c>
      <c r="D109" s="259"/>
      <c r="E109" s="222" t="s">
        <v>15</v>
      </c>
      <c r="F109" s="222"/>
      <c r="G109" s="222"/>
      <c r="H109" s="33">
        <f aca="true" t="shared" si="14" ref="H109:Z109">H110+H111+H112+H113+H114+H115</f>
        <v>10</v>
      </c>
      <c r="I109" s="34">
        <f t="shared" si="14"/>
        <v>0</v>
      </c>
      <c r="J109" s="34">
        <f t="shared" si="14"/>
        <v>0</v>
      </c>
      <c r="K109" s="34">
        <f t="shared" si="14"/>
        <v>0</v>
      </c>
      <c r="L109" s="34">
        <f t="shared" si="14"/>
        <v>0</v>
      </c>
      <c r="M109" s="34">
        <f t="shared" si="14"/>
        <v>0</v>
      </c>
      <c r="N109" s="34">
        <f t="shared" si="14"/>
        <v>0</v>
      </c>
      <c r="O109" s="34">
        <f t="shared" si="14"/>
        <v>0</v>
      </c>
      <c r="P109" s="34">
        <f t="shared" si="14"/>
        <v>0</v>
      </c>
      <c r="Q109" s="34">
        <f t="shared" si="14"/>
        <v>0</v>
      </c>
      <c r="R109" s="34">
        <f t="shared" si="14"/>
        <v>0</v>
      </c>
      <c r="S109" s="34">
        <f t="shared" si="14"/>
        <v>0</v>
      </c>
      <c r="T109" s="34">
        <f t="shared" si="14"/>
        <v>0</v>
      </c>
      <c r="U109" s="34">
        <f t="shared" si="14"/>
        <v>0</v>
      </c>
      <c r="V109" s="34">
        <f t="shared" si="14"/>
        <v>0</v>
      </c>
      <c r="W109" s="34">
        <f t="shared" si="14"/>
        <v>0</v>
      </c>
      <c r="X109" s="34">
        <f t="shared" si="14"/>
        <v>0</v>
      </c>
      <c r="Y109" s="34">
        <f t="shared" si="14"/>
        <v>0</v>
      </c>
      <c r="Z109" s="34">
        <f t="shared" si="14"/>
        <v>0</v>
      </c>
      <c r="AA109" s="238">
        <f>H109+I109+J109+K109+L109+M109+N109+O109+P109+Q109+R109+S109+T109+U109+V109+W109+X109+Y109+Z109</f>
        <v>10</v>
      </c>
      <c r="AB109" s="237"/>
      <c r="AC109" s="273"/>
      <c r="AD109" s="237"/>
      <c r="AE109" s="237"/>
      <c r="AF109" s="237">
        <v>1</v>
      </c>
      <c r="AG109" s="237"/>
      <c r="AH109" s="237">
        <v>9.5</v>
      </c>
      <c r="AI109" s="237"/>
      <c r="AJ109" s="249">
        <f>AC109+AD109+AE109+AF109+AG109+AH109+AI109</f>
        <v>10.5</v>
      </c>
      <c r="AK109" s="273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4">
        <f>AK109+AL109+AM109+AN109+AO109+AP109+AQ109+AR109+AS109+AT109</f>
        <v>0</v>
      </c>
      <c r="AV109" s="267">
        <f>AU109+AJ109+AA109</f>
        <v>20.5</v>
      </c>
      <c r="AW109" s="236">
        <v>22</v>
      </c>
      <c r="AX109" s="227" t="s">
        <v>204</v>
      </c>
      <c r="AY109" s="260">
        <v>3</v>
      </c>
      <c r="AZ109" s="235">
        <v>19</v>
      </c>
      <c r="BA109" s="272"/>
      <c r="BB109" s="233">
        <f>AV109-AZ109-BA109</f>
        <v>1.5</v>
      </c>
      <c r="BC109" s="276"/>
      <c r="BD109" s="276"/>
      <c r="BE109" s="276" t="s">
        <v>205</v>
      </c>
      <c r="BF109" s="1"/>
      <c r="BG109" s="1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</row>
    <row r="110" spans="1:256" s="75" customFormat="1" ht="13.5" customHeight="1">
      <c r="A110" s="270"/>
      <c r="B110" s="271"/>
      <c r="C110" s="259"/>
      <c r="D110" s="259"/>
      <c r="E110" s="36" t="s">
        <v>62</v>
      </c>
      <c r="F110" s="261" t="s">
        <v>63</v>
      </c>
      <c r="G110" s="261"/>
      <c r="H110" s="126">
        <v>8</v>
      </c>
      <c r="I110" s="73"/>
      <c r="J110" s="73"/>
      <c r="K110" s="73"/>
      <c r="L110" s="73"/>
      <c r="M110" s="73"/>
      <c r="N110" s="73"/>
      <c r="O110" s="73"/>
      <c r="P110" s="63"/>
      <c r="Q110" s="73"/>
      <c r="R110" s="73"/>
      <c r="S110" s="73"/>
      <c r="T110" s="73"/>
      <c r="U110" s="73"/>
      <c r="V110" s="73"/>
      <c r="W110" s="73"/>
      <c r="X110" s="74"/>
      <c r="Y110" s="74"/>
      <c r="Z110" s="74"/>
      <c r="AA110" s="238"/>
      <c r="AB110" s="237"/>
      <c r="AC110" s="273"/>
      <c r="AD110" s="237"/>
      <c r="AE110" s="237"/>
      <c r="AF110" s="237"/>
      <c r="AG110" s="237"/>
      <c r="AH110" s="237"/>
      <c r="AI110" s="237"/>
      <c r="AJ110" s="249"/>
      <c r="AK110" s="273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4"/>
      <c r="AV110" s="267"/>
      <c r="AW110" s="236"/>
      <c r="AX110" s="227"/>
      <c r="AY110" s="260"/>
      <c r="AZ110" s="235"/>
      <c r="BA110" s="272"/>
      <c r="BB110" s="233"/>
      <c r="BC110" s="276"/>
      <c r="BD110" s="276"/>
      <c r="BE110" s="2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s="75" customFormat="1" ht="13.5" customHeight="1">
      <c r="A111" s="270"/>
      <c r="B111" s="271"/>
      <c r="C111" s="259"/>
      <c r="D111" s="259"/>
      <c r="E111" s="40" t="s">
        <v>75</v>
      </c>
      <c r="F111" s="243" t="s">
        <v>64</v>
      </c>
      <c r="G111" s="243"/>
      <c r="H111" s="40">
        <v>1</v>
      </c>
      <c r="I111" s="77"/>
      <c r="J111" s="77"/>
      <c r="K111" s="77"/>
      <c r="L111" s="77"/>
      <c r="M111" s="77"/>
      <c r="N111" s="77"/>
      <c r="O111" s="77"/>
      <c r="P111" s="42"/>
      <c r="Q111" s="77"/>
      <c r="R111" s="77"/>
      <c r="S111" s="77"/>
      <c r="T111" s="77"/>
      <c r="U111" s="77"/>
      <c r="V111" s="77"/>
      <c r="W111" s="77"/>
      <c r="X111" s="78"/>
      <c r="Y111" s="78"/>
      <c r="Z111" s="78"/>
      <c r="AA111" s="238"/>
      <c r="AB111" s="237"/>
      <c r="AC111" s="273"/>
      <c r="AD111" s="237"/>
      <c r="AE111" s="237"/>
      <c r="AF111" s="237"/>
      <c r="AG111" s="237"/>
      <c r="AH111" s="237"/>
      <c r="AI111" s="237"/>
      <c r="AJ111" s="249"/>
      <c r="AK111" s="273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4"/>
      <c r="AV111" s="267"/>
      <c r="AW111" s="236"/>
      <c r="AX111" s="227"/>
      <c r="AY111" s="260"/>
      <c r="AZ111" s="235"/>
      <c r="BA111" s="272"/>
      <c r="BB111" s="233"/>
      <c r="BC111" s="276"/>
      <c r="BD111" s="276"/>
      <c r="BE111" s="2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s="75" customFormat="1" ht="13.5" customHeight="1">
      <c r="A112" s="270"/>
      <c r="B112" s="271"/>
      <c r="C112" s="259"/>
      <c r="D112" s="259"/>
      <c r="E112" s="40"/>
      <c r="F112" s="243" t="s">
        <v>68</v>
      </c>
      <c r="G112" s="243"/>
      <c r="H112" s="40">
        <v>1</v>
      </c>
      <c r="I112" s="77"/>
      <c r="J112" s="77"/>
      <c r="K112" s="77"/>
      <c r="L112" s="77"/>
      <c r="M112" s="77"/>
      <c r="N112" s="77"/>
      <c r="O112" s="77"/>
      <c r="P112" s="42"/>
      <c r="Q112" s="77"/>
      <c r="R112" s="77"/>
      <c r="S112" s="77"/>
      <c r="T112" s="77"/>
      <c r="U112" s="77"/>
      <c r="V112" s="77"/>
      <c r="W112" s="77"/>
      <c r="X112" s="78"/>
      <c r="Y112" s="78"/>
      <c r="Z112" s="78"/>
      <c r="AA112" s="238"/>
      <c r="AB112" s="237"/>
      <c r="AC112" s="273"/>
      <c r="AD112" s="237"/>
      <c r="AE112" s="237"/>
      <c r="AF112" s="237"/>
      <c r="AG112" s="237"/>
      <c r="AH112" s="237"/>
      <c r="AI112" s="237"/>
      <c r="AJ112" s="249"/>
      <c r="AK112" s="273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4"/>
      <c r="AV112" s="267"/>
      <c r="AW112" s="236"/>
      <c r="AX112" s="227"/>
      <c r="AY112" s="260"/>
      <c r="AZ112" s="235"/>
      <c r="BA112" s="272"/>
      <c r="BB112" s="233"/>
      <c r="BC112" s="276"/>
      <c r="BD112" s="276"/>
      <c r="BE112" s="2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256" s="75" customFormat="1" ht="13.5" customHeight="1">
      <c r="A113" s="270"/>
      <c r="B113" s="271"/>
      <c r="C113" s="259"/>
      <c r="D113" s="259"/>
      <c r="E113" s="40"/>
      <c r="F113" s="244"/>
      <c r="G113" s="243"/>
      <c r="H113" s="40"/>
      <c r="I113" s="77"/>
      <c r="J113" s="77"/>
      <c r="K113" s="77"/>
      <c r="L113" s="77"/>
      <c r="M113" s="77"/>
      <c r="N113" s="77"/>
      <c r="O113" s="77"/>
      <c r="P113" s="42"/>
      <c r="Q113" s="77"/>
      <c r="R113" s="77"/>
      <c r="S113" s="77"/>
      <c r="T113" s="77"/>
      <c r="U113" s="77"/>
      <c r="V113" s="77"/>
      <c r="W113" s="77"/>
      <c r="X113" s="78"/>
      <c r="Y113" s="78"/>
      <c r="Z113" s="78"/>
      <c r="AA113" s="238"/>
      <c r="AB113" s="237"/>
      <c r="AC113" s="273"/>
      <c r="AD113" s="237"/>
      <c r="AE113" s="237"/>
      <c r="AF113" s="237"/>
      <c r="AG113" s="237"/>
      <c r="AH113" s="237"/>
      <c r="AI113" s="237"/>
      <c r="AJ113" s="249"/>
      <c r="AK113" s="273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4"/>
      <c r="AV113" s="267"/>
      <c r="AW113" s="236"/>
      <c r="AX113" s="227"/>
      <c r="AY113" s="260"/>
      <c r="AZ113" s="235"/>
      <c r="BA113" s="272"/>
      <c r="BB113" s="233"/>
      <c r="BC113" s="276"/>
      <c r="BD113" s="276"/>
      <c r="BE113" s="2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</row>
    <row r="114" spans="1:256" s="75" customFormat="1" ht="13.5" customHeight="1">
      <c r="A114" s="270"/>
      <c r="B114" s="271"/>
      <c r="C114" s="259"/>
      <c r="D114" s="259"/>
      <c r="E114" s="40"/>
      <c r="F114" s="223"/>
      <c r="G114" s="223"/>
      <c r="H114" s="40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8"/>
      <c r="Y114" s="78"/>
      <c r="Z114" s="78"/>
      <c r="AA114" s="238"/>
      <c r="AB114" s="237"/>
      <c r="AC114" s="273"/>
      <c r="AD114" s="237"/>
      <c r="AE114" s="237"/>
      <c r="AF114" s="237"/>
      <c r="AG114" s="237"/>
      <c r="AH114" s="237"/>
      <c r="AI114" s="237"/>
      <c r="AJ114" s="249"/>
      <c r="AK114" s="273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4"/>
      <c r="AV114" s="267"/>
      <c r="AW114" s="236"/>
      <c r="AX114" s="227"/>
      <c r="AY114" s="260"/>
      <c r="AZ114" s="235"/>
      <c r="BA114" s="272"/>
      <c r="BB114" s="233"/>
      <c r="BC114" s="276"/>
      <c r="BD114" s="276"/>
      <c r="BE114" s="2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</row>
    <row r="115" spans="1:256" s="75" customFormat="1" ht="13.5" customHeight="1">
      <c r="A115" s="270"/>
      <c r="B115" s="271"/>
      <c r="C115" s="259"/>
      <c r="D115" s="259"/>
      <c r="E115" s="79"/>
      <c r="F115" s="268" t="s">
        <v>227</v>
      </c>
      <c r="G115" s="269"/>
      <c r="H115" s="82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4"/>
      <c r="Y115" s="84"/>
      <c r="Z115" s="84"/>
      <c r="AA115" s="238"/>
      <c r="AB115" s="237"/>
      <c r="AC115" s="273"/>
      <c r="AD115" s="237"/>
      <c r="AE115" s="237"/>
      <c r="AF115" s="237"/>
      <c r="AG115" s="237"/>
      <c r="AH115" s="237"/>
      <c r="AI115" s="237"/>
      <c r="AJ115" s="249"/>
      <c r="AK115" s="273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4"/>
      <c r="AV115" s="267"/>
      <c r="AW115" s="236"/>
      <c r="AX115" s="227"/>
      <c r="AY115" s="260"/>
      <c r="AZ115" s="235"/>
      <c r="BA115" s="272"/>
      <c r="BB115" s="233"/>
      <c r="BC115" s="276"/>
      <c r="BD115" s="276"/>
      <c r="BE115" s="2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</row>
    <row r="116" spans="1:230" ht="13.5" customHeight="1">
      <c r="A116" s="246">
        <v>16</v>
      </c>
      <c r="B116" s="262" t="s">
        <v>190</v>
      </c>
      <c r="C116" s="248" t="s">
        <v>62</v>
      </c>
      <c r="D116" s="248"/>
      <c r="E116" s="266" t="s">
        <v>15</v>
      </c>
      <c r="F116" s="266"/>
      <c r="G116" s="266"/>
      <c r="H116" s="33">
        <f aca="true" t="shared" si="15" ref="H116:Z116">H117+H118+H119+H120+H121+H122</f>
        <v>0</v>
      </c>
      <c r="I116" s="34">
        <f t="shared" si="15"/>
        <v>10</v>
      </c>
      <c r="J116" s="34">
        <f t="shared" si="15"/>
        <v>0</v>
      </c>
      <c r="K116" s="34">
        <f t="shared" si="15"/>
        <v>0</v>
      </c>
      <c r="L116" s="34">
        <f t="shared" si="15"/>
        <v>0</v>
      </c>
      <c r="M116" s="34">
        <f t="shared" si="15"/>
        <v>0</v>
      </c>
      <c r="N116" s="34">
        <f t="shared" si="15"/>
        <v>0</v>
      </c>
      <c r="O116" s="34">
        <f t="shared" si="15"/>
        <v>0</v>
      </c>
      <c r="P116" s="34">
        <f t="shared" si="15"/>
        <v>0</v>
      </c>
      <c r="Q116" s="34">
        <f t="shared" si="15"/>
        <v>0</v>
      </c>
      <c r="R116" s="34">
        <f t="shared" si="15"/>
        <v>0</v>
      </c>
      <c r="S116" s="34">
        <f t="shared" si="15"/>
        <v>0</v>
      </c>
      <c r="T116" s="34">
        <f t="shared" si="15"/>
        <v>0</v>
      </c>
      <c r="U116" s="34">
        <f t="shared" si="15"/>
        <v>0</v>
      </c>
      <c r="V116" s="34">
        <f t="shared" si="15"/>
        <v>0</v>
      </c>
      <c r="W116" s="34">
        <f t="shared" si="15"/>
        <v>0</v>
      </c>
      <c r="X116" s="34">
        <f t="shared" si="15"/>
        <v>0</v>
      </c>
      <c r="Y116" s="34">
        <f t="shared" si="15"/>
        <v>0</v>
      </c>
      <c r="Z116" s="62">
        <f t="shared" si="15"/>
        <v>0</v>
      </c>
      <c r="AA116" s="263">
        <f>H116+I116+J116+K116+L116+M116+N116+O116+P116+Q116+R116+S116+T116+U116+V116+W116+X116+Y116+Z116</f>
        <v>10</v>
      </c>
      <c r="AB116" s="239"/>
      <c r="AC116" s="251"/>
      <c r="AD116" s="239"/>
      <c r="AE116" s="239">
        <v>1</v>
      </c>
      <c r="AF116" s="239">
        <v>0.5</v>
      </c>
      <c r="AG116" s="239"/>
      <c r="AH116" s="239">
        <v>10</v>
      </c>
      <c r="AI116" s="239"/>
      <c r="AJ116" s="249">
        <f>AC116+AD116+AE116+AF116+AG116+AH116+AI116</f>
        <v>11.5</v>
      </c>
      <c r="AK116" s="251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4">
        <f>AK116+AL116+AM116+AN116+AO116+AP116+AQ116+AR116+AS116+AT116</f>
        <v>0</v>
      </c>
      <c r="AV116" s="267">
        <f>AU116+AJ116+AA116</f>
        <v>21.5</v>
      </c>
      <c r="AW116" s="251">
        <v>22</v>
      </c>
      <c r="AX116" s="239" t="s">
        <v>209</v>
      </c>
      <c r="AY116" s="250">
        <v>2</v>
      </c>
      <c r="AZ116" s="235">
        <v>21</v>
      </c>
      <c r="BA116" s="252"/>
      <c r="BB116" s="233">
        <f>AV116-AZ116-BA116</f>
        <v>0.5</v>
      </c>
      <c r="BC116" s="253"/>
      <c r="BD116" s="253"/>
      <c r="BE116" s="253" t="s">
        <v>233</v>
      </c>
      <c r="BF116" s="1"/>
      <c r="BG116" s="1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</row>
    <row r="117" spans="1:230" ht="13.5" customHeight="1">
      <c r="A117" s="246"/>
      <c r="B117" s="247"/>
      <c r="C117" s="248"/>
      <c r="D117" s="248"/>
      <c r="E117" s="47" t="s">
        <v>62</v>
      </c>
      <c r="F117" s="256" t="s">
        <v>63</v>
      </c>
      <c r="G117" s="256"/>
      <c r="H117" s="70"/>
      <c r="I117" s="71">
        <v>8</v>
      </c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2"/>
      <c r="Y117" s="72"/>
      <c r="Z117" s="72"/>
      <c r="AA117" s="263"/>
      <c r="AB117" s="239"/>
      <c r="AC117" s="251"/>
      <c r="AD117" s="239"/>
      <c r="AE117" s="239"/>
      <c r="AF117" s="239"/>
      <c r="AG117" s="239"/>
      <c r="AH117" s="239"/>
      <c r="AI117" s="239"/>
      <c r="AJ117" s="249"/>
      <c r="AK117" s="251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4"/>
      <c r="AV117" s="267"/>
      <c r="AW117" s="251"/>
      <c r="AX117" s="239"/>
      <c r="AY117" s="250"/>
      <c r="AZ117" s="235"/>
      <c r="BA117" s="252"/>
      <c r="BB117" s="233"/>
      <c r="BC117" s="253"/>
      <c r="BD117" s="253"/>
      <c r="BE117" s="253"/>
      <c r="BF117" s="1"/>
      <c r="BG117" s="1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</row>
    <row r="118" spans="1:230" ht="13.5" customHeight="1">
      <c r="A118" s="246"/>
      <c r="B118" s="247"/>
      <c r="C118" s="248"/>
      <c r="D118" s="248"/>
      <c r="E118" s="50"/>
      <c r="F118" s="258" t="s">
        <v>68</v>
      </c>
      <c r="G118" s="258"/>
      <c r="H118" s="50"/>
      <c r="I118" s="51">
        <v>1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2"/>
      <c r="Y118" s="52"/>
      <c r="Z118" s="52"/>
      <c r="AA118" s="263"/>
      <c r="AB118" s="239"/>
      <c r="AC118" s="251"/>
      <c r="AD118" s="239"/>
      <c r="AE118" s="239"/>
      <c r="AF118" s="239"/>
      <c r="AG118" s="239"/>
      <c r="AH118" s="239"/>
      <c r="AI118" s="239"/>
      <c r="AJ118" s="249"/>
      <c r="AK118" s="251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4"/>
      <c r="AV118" s="267"/>
      <c r="AW118" s="251"/>
      <c r="AX118" s="239"/>
      <c r="AY118" s="250"/>
      <c r="AZ118" s="235"/>
      <c r="BA118" s="252"/>
      <c r="BB118" s="233"/>
      <c r="BC118" s="253"/>
      <c r="BD118" s="253"/>
      <c r="BE118" s="253"/>
      <c r="BF118" s="1"/>
      <c r="BG118" s="1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</row>
    <row r="119" spans="1:230" ht="13.5" customHeight="1">
      <c r="A119" s="246"/>
      <c r="B119" s="247"/>
      <c r="C119" s="248"/>
      <c r="D119" s="248"/>
      <c r="E119" s="50"/>
      <c r="F119" s="257" t="s">
        <v>65</v>
      </c>
      <c r="G119" s="258"/>
      <c r="H119" s="50"/>
      <c r="I119" s="51">
        <v>1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2"/>
      <c r="Y119" s="52"/>
      <c r="Z119" s="52"/>
      <c r="AA119" s="263"/>
      <c r="AB119" s="239"/>
      <c r="AC119" s="251"/>
      <c r="AD119" s="239"/>
      <c r="AE119" s="239"/>
      <c r="AF119" s="239"/>
      <c r="AG119" s="239"/>
      <c r="AH119" s="239"/>
      <c r="AI119" s="239"/>
      <c r="AJ119" s="249"/>
      <c r="AK119" s="251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4"/>
      <c r="AV119" s="267"/>
      <c r="AW119" s="251"/>
      <c r="AX119" s="239"/>
      <c r="AY119" s="250"/>
      <c r="AZ119" s="235"/>
      <c r="BA119" s="252"/>
      <c r="BB119" s="233"/>
      <c r="BC119" s="253"/>
      <c r="BD119" s="253"/>
      <c r="BE119" s="253"/>
      <c r="BF119" s="1"/>
      <c r="BG119" s="1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</row>
    <row r="120" spans="1:230" ht="13.5" customHeight="1">
      <c r="A120" s="246"/>
      <c r="B120" s="247"/>
      <c r="C120" s="248"/>
      <c r="D120" s="248"/>
      <c r="E120" s="50"/>
      <c r="F120" s="258"/>
      <c r="G120" s="258"/>
      <c r="H120" s="50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  <c r="Z120" s="52"/>
      <c r="AA120" s="263"/>
      <c r="AB120" s="239"/>
      <c r="AC120" s="251"/>
      <c r="AD120" s="239"/>
      <c r="AE120" s="239"/>
      <c r="AF120" s="239"/>
      <c r="AG120" s="239"/>
      <c r="AH120" s="239"/>
      <c r="AI120" s="239"/>
      <c r="AJ120" s="249"/>
      <c r="AK120" s="251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4"/>
      <c r="AV120" s="267"/>
      <c r="AW120" s="251"/>
      <c r="AX120" s="239"/>
      <c r="AY120" s="250"/>
      <c r="AZ120" s="235"/>
      <c r="BA120" s="252"/>
      <c r="BB120" s="233"/>
      <c r="BC120" s="253"/>
      <c r="BD120" s="253"/>
      <c r="BE120" s="253"/>
      <c r="BF120" s="1"/>
      <c r="BG120" s="1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</row>
    <row r="121" spans="1:230" ht="13.5" customHeight="1">
      <c r="A121" s="246"/>
      <c r="B121" s="247"/>
      <c r="C121" s="248"/>
      <c r="D121" s="248"/>
      <c r="E121" s="50"/>
      <c r="F121" s="258"/>
      <c r="G121" s="258"/>
      <c r="H121" s="50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2"/>
      <c r="Y121" s="52"/>
      <c r="Z121" s="52"/>
      <c r="AA121" s="263"/>
      <c r="AB121" s="239"/>
      <c r="AC121" s="251"/>
      <c r="AD121" s="239"/>
      <c r="AE121" s="239"/>
      <c r="AF121" s="239"/>
      <c r="AG121" s="239"/>
      <c r="AH121" s="239"/>
      <c r="AI121" s="239"/>
      <c r="AJ121" s="249"/>
      <c r="AK121" s="251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4"/>
      <c r="AV121" s="267"/>
      <c r="AW121" s="251"/>
      <c r="AX121" s="239"/>
      <c r="AY121" s="250"/>
      <c r="AZ121" s="235"/>
      <c r="BA121" s="252"/>
      <c r="BB121" s="233"/>
      <c r="BC121" s="253"/>
      <c r="BD121" s="253"/>
      <c r="BE121" s="253"/>
      <c r="BF121" s="1"/>
      <c r="BG121" s="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</row>
    <row r="122" spans="1:230" ht="13.5" customHeight="1">
      <c r="A122" s="246"/>
      <c r="B122" s="247"/>
      <c r="C122" s="248"/>
      <c r="D122" s="248"/>
      <c r="E122" s="53"/>
      <c r="F122" s="254" t="s">
        <v>182</v>
      </c>
      <c r="G122" s="255"/>
      <c r="H122" s="53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5"/>
      <c r="Y122" s="55"/>
      <c r="Z122" s="55"/>
      <c r="AA122" s="263"/>
      <c r="AB122" s="239"/>
      <c r="AC122" s="251"/>
      <c r="AD122" s="239"/>
      <c r="AE122" s="239"/>
      <c r="AF122" s="239"/>
      <c r="AG122" s="239"/>
      <c r="AH122" s="239"/>
      <c r="AI122" s="239"/>
      <c r="AJ122" s="249"/>
      <c r="AK122" s="251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4"/>
      <c r="AV122" s="267"/>
      <c r="AW122" s="251"/>
      <c r="AX122" s="239"/>
      <c r="AY122" s="250"/>
      <c r="AZ122" s="235"/>
      <c r="BA122" s="252"/>
      <c r="BB122" s="233"/>
      <c r="BC122" s="253"/>
      <c r="BD122" s="253"/>
      <c r="BE122" s="253"/>
      <c r="BF122" s="1"/>
      <c r="BG122" s="1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</row>
    <row r="123" spans="1:230" ht="13.5" customHeight="1" thickBot="1">
      <c r="A123" s="270">
        <v>17</v>
      </c>
      <c r="B123" s="219" t="s">
        <v>213</v>
      </c>
      <c r="C123" s="281" t="s">
        <v>62</v>
      </c>
      <c r="D123" s="282"/>
      <c r="E123" s="222" t="s">
        <v>15</v>
      </c>
      <c r="F123" s="222"/>
      <c r="G123" s="222"/>
      <c r="H123" s="33">
        <f aca="true" t="shared" si="16" ref="H123:Z123">H124+H125+H126+H127+H128+H129</f>
        <v>0</v>
      </c>
      <c r="I123" s="34">
        <f t="shared" si="16"/>
        <v>0</v>
      </c>
      <c r="J123" s="34">
        <f t="shared" si="16"/>
        <v>10</v>
      </c>
      <c r="K123" s="34">
        <f t="shared" si="16"/>
        <v>0</v>
      </c>
      <c r="L123" s="34">
        <f t="shared" si="16"/>
        <v>0</v>
      </c>
      <c r="M123" s="34">
        <f t="shared" si="16"/>
        <v>0</v>
      </c>
      <c r="N123" s="34">
        <f t="shared" si="16"/>
        <v>0</v>
      </c>
      <c r="O123" s="34">
        <f t="shared" si="16"/>
        <v>0</v>
      </c>
      <c r="P123" s="34">
        <f t="shared" si="16"/>
        <v>0</v>
      </c>
      <c r="Q123" s="34">
        <f t="shared" si="16"/>
        <v>0</v>
      </c>
      <c r="R123" s="34">
        <f t="shared" si="16"/>
        <v>0</v>
      </c>
      <c r="S123" s="34">
        <f t="shared" si="16"/>
        <v>0</v>
      </c>
      <c r="T123" s="34">
        <f t="shared" si="16"/>
        <v>0</v>
      </c>
      <c r="U123" s="34">
        <f t="shared" si="16"/>
        <v>0</v>
      </c>
      <c r="V123" s="34">
        <f t="shared" si="16"/>
        <v>0</v>
      </c>
      <c r="W123" s="34">
        <f t="shared" si="16"/>
        <v>0</v>
      </c>
      <c r="X123" s="34">
        <f t="shared" si="16"/>
        <v>0</v>
      </c>
      <c r="Y123" s="34">
        <f t="shared" si="16"/>
        <v>0</v>
      </c>
      <c r="Z123" s="34">
        <f t="shared" si="16"/>
        <v>0</v>
      </c>
      <c r="AA123" s="238">
        <f>H123+I123+J123+K123+L123+M123+N123+O123+P123+Q123+R123+S123+T123+U123+V123+W123+X123+Y123+Z123</f>
        <v>10</v>
      </c>
      <c r="AB123" s="237"/>
      <c r="AC123" s="273"/>
      <c r="AD123" s="237"/>
      <c r="AE123" s="237"/>
      <c r="AF123" s="237">
        <v>1.5</v>
      </c>
      <c r="AG123" s="284"/>
      <c r="AH123" s="237">
        <v>10.5</v>
      </c>
      <c r="AI123" s="237"/>
      <c r="AJ123" s="249">
        <f>AC123+AD123+AE123+AF123+AG123+AH123+AI123</f>
        <v>12</v>
      </c>
      <c r="AK123" s="273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4">
        <f>AK123+AL123+AM123+AN123+AO123+AP123+AQ123+AR123+AS123+AT123</f>
        <v>0</v>
      </c>
      <c r="AV123" s="235">
        <f>AU123+AJ123+AA123</f>
        <v>22</v>
      </c>
      <c r="AW123" s="236">
        <v>22</v>
      </c>
      <c r="AX123" s="227"/>
      <c r="AY123" s="260"/>
      <c r="AZ123" s="235">
        <v>22</v>
      </c>
      <c r="BA123" s="272"/>
      <c r="BB123" s="233">
        <f>AV123-AZ123-BA123</f>
        <v>0</v>
      </c>
      <c r="BC123" s="276"/>
      <c r="BD123" s="276"/>
      <c r="BE123" s="276"/>
      <c r="BF123" s="1"/>
      <c r="BG123" s="1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</row>
    <row r="124" spans="1:256" s="75" customFormat="1" ht="13.5" customHeight="1" thickBot="1">
      <c r="A124" s="270"/>
      <c r="B124" s="220"/>
      <c r="C124" s="282"/>
      <c r="D124" s="282"/>
      <c r="E124" s="37" t="s">
        <v>73</v>
      </c>
      <c r="F124" s="261" t="s">
        <v>71</v>
      </c>
      <c r="G124" s="261"/>
      <c r="H124" s="36"/>
      <c r="I124" s="73"/>
      <c r="J124" s="73">
        <v>4.5</v>
      </c>
      <c r="K124" s="73"/>
      <c r="L124" s="73"/>
      <c r="M124" s="73"/>
      <c r="N124" s="73"/>
      <c r="O124" s="73"/>
      <c r="P124" s="144"/>
      <c r="Q124" s="144"/>
      <c r="R124" s="127"/>
      <c r="S124" s="137"/>
      <c r="T124" s="137"/>
      <c r="U124" s="144"/>
      <c r="V124" s="138"/>
      <c r="W124" s="138"/>
      <c r="X124" s="139"/>
      <c r="Y124" s="139"/>
      <c r="Z124" s="139"/>
      <c r="AA124" s="238"/>
      <c r="AB124" s="237"/>
      <c r="AC124" s="273"/>
      <c r="AD124" s="237"/>
      <c r="AE124" s="237"/>
      <c r="AF124" s="237"/>
      <c r="AG124" s="284"/>
      <c r="AH124" s="237"/>
      <c r="AI124" s="237"/>
      <c r="AJ124" s="249"/>
      <c r="AK124" s="273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4"/>
      <c r="AV124" s="235"/>
      <c r="AW124" s="236"/>
      <c r="AX124" s="227"/>
      <c r="AY124" s="260"/>
      <c r="AZ124" s="235"/>
      <c r="BA124" s="272"/>
      <c r="BB124" s="233"/>
      <c r="BC124" s="276"/>
      <c r="BD124" s="276"/>
      <c r="BE124" s="2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76"/>
      <c r="IV124" s="76"/>
    </row>
    <row r="125" spans="1:256" s="75" customFormat="1" ht="13.5" customHeight="1" thickBot="1">
      <c r="A125" s="270"/>
      <c r="B125" s="220"/>
      <c r="C125" s="282"/>
      <c r="D125" s="282"/>
      <c r="E125" s="41" t="s">
        <v>89</v>
      </c>
      <c r="F125" s="243" t="s">
        <v>64</v>
      </c>
      <c r="G125" s="243"/>
      <c r="H125" s="40"/>
      <c r="I125" s="77"/>
      <c r="J125" s="77">
        <v>1</v>
      </c>
      <c r="K125" s="77"/>
      <c r="L125" s="77"/>
      <c r="M125" s="77"/>
      <c r="N125" s="77"/>
      <c r="O125" s="77"/>
      <c r="P125" s="145"/>
      <c r="Q125" s="145"/>
      <c r="R125" s="143"/>
      <c r="S125" s="140"/>
      <c r="T125" s="140"/>
      <c r="U125" s="140"/>
      <c r="V125" s="140"/>
      <c r="W125" s="140"/>
      <c r="X125" s="141"/>
      <c r="Y125" s="141"/>
      <c r="Z125" s="141"/>
      <c r="AA125" s="238"/>
      <c r="AB125" s="237"/>
      <c r="AC125" s="273"/>
      <c r="AD125" s="237"/>
      <c r="AE125" s="237"/>
      <c r="AF125" s="237"/>
      <c r="AG125" s="284"/>
      <c r="AH125" s="237"/>
      <c r="AI125" s="237"/>
      <c r="AJ125" s="249"/>
      <c r="AK125" s="273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4"/>
      <c r="AV125" s="235"/>
      <c r="AW125" s="236"/>
      <c r="AX125" s="227"/>
      <c r="AY125" s="260"/>
      <c r="AZ125" s="235"/>
      <c r="BA125" s="272"/>
      <c r="BB125" s="233"/>
      <c r="BC125" s="276"/>
      <c r="BD125" s="276"/>
      <c r="BE125" s="2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  <c r="IT125" s="76"/>
      <c r="IU125" s="76"/>
      <c r="IV125" s="76"/>
    </row>
    <row r="126" spans="1:256" s="75" customFormat="1" ht="13.5" customHeight="1" thickBot="1">
      <c r="A126" s="270"/>
      <c r="B126" s="220"/>
      <c r="C126" s="282"/>
      <c r="D126" s="282"/>
      <c r="E126" s="41"/>
      <c r="F126" s="243" t="s">
        <v>73</v>
      </c>
      <c r="G126" s="243"/>
      <c r="H126" s="40"/>
      <c r="I126" s="77"/>
      <c r="J126" s="77">
        <v>3</v>
      </c>
      <c r="K126" s="77"/>
      <c r="L126" s="77"/>
      <c r="M126" s="77"/>
      <c r="N126" s="77"/>
      <c r="O126" s="77"/>
      <c r="P126" s="140"/>
      <c r="Q126" s="140"/>
      <c r="R126" s="143"/>
      <c r="S126" s="140"/>
      <c r="T126" s="140"/>
      <c r="U126" s="140"/>
      <c r="V126" s="140"/>
      <c r="W126" s="140"/>
      <c r="X126" s="141"/>
      <c r="Y126" s="141"/>
      <c r="Z126" s="141"/>
      <c r="AA126" s="238"/>
      <c r="AB126" s="237"/>
      <c r="AC126" s="273"/>
      <c r="AD126" s="237"/>
      <c r="AE126" s="237"/>
      <c r="AF126" s="237"/>
      <c r="AG126" s="284"/>
      <c r="AH126" s="237"/>
      <c r="AI126" s="237"/>
      <c r="AJ126" s="249"/>
      <c r="AK126" s="273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4"/>
      <c r="AV126" s="235"/>
      <c r="AW126" s="236"/>
      <c r="AX126" s="227"/>
      <c r="AY126" s="260"/>
      <c r="AZ126" s="235"/>
      <c r="BA126" s="272"/>
      <c r="BB126" s="233"/>
      <c r="BC126" s="276"/>
      <c r="BD126" s="276"/>
      <c r="BE126" s="2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  <c r="IT126" s="76"/>
      <c r="IU126" s="76"/>
      <c r="IV126" s="76"/>
    </row>
    <row r="127" spans="1:256" s="75" customFormat="1" ht="13.5" customHeight="1" thickBot="1">
      <c r="A127" s="270"/>
      <c r="B127" s="220"/>
      <c r="C127" s="282"/>
      <c r="D127" s="282"/>
      <c r="E127" s="41"/>
      <c r="F127" s="244" t="s">
        <v>72</v>
      </c>
      <c r="G127" s="243"/>
      <c r="H127" s="40"/>
      <c r="I127" s="77"/>
      <c r="J127" s="77">
        <v>1.5</v>
      </c>
      <c r="K127" s="77"/>
      <c r="L127" s="77"/>
      <c r="M127" s="77"/>
      <c r="N127" s="77"/>
      <c r="O127" s="77"/>
      <c r="P127" s="145"/>
      <c r="Q127" s="140"/>
      <c r="R127" s="128"/>
      <c r="S127" s="140"/>
      <c r="T127" s="140"/>
      <c r="U127" s="140"/>
      <c r="V127" s="142"/>
      <c r="W127" s="142"/>
      <c r="X127" s="141"/>
      <c r="Y127" s="141"/>
      <c r="Z127" s="141"/>
      <c r="AA127" s="238"/>
      <c r="AB127" s="237"/>
      <c r="AC127" s="273"/>
      <c r="AD127" s="237"/>
      <c r="AE127" s="237"/>
      <c r="AF127" s="237"/>
      <c r="AG127" s="284"/>
      <c r="AH127" s="237"/>
      <c r="AI127" s="237"/>
      <c r="AJ127" s="249"/>
      <c r="AK127" s="273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4"/>
      <c r="AV127" s="235"/>
      <c r="AW127" s="236"/>
      <c r="AX127" s="227"/>
      <c r="AY127" s="260"/>
      <c r="AZ127" s="235"/>
      <c r="BA127" s="272"/>
      <c r="BB127" s="233"/>
      <c r="BC127" s="276"/>
      <c r="BD127" s="276"/>
      <c r="BE127" s="2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  <c r="IT127" s="76"/>
      <c r="IU127" s="76"/>
      <c r="IV127" s="76"/>
    </row>
    <row r="128" spans="1:256" s="75" customFormat="1" ht="13.5" customHeight="1" thickBot="1">
      <c r="A128" s="270"/>
      <c r="B128" s="220"/>
      <c r="C128" s="282"/>
      <c r="D128" s="282"/>
      <c r="E128" s="41"/>
      <c r="F128" s="243"/>
      <c r="G128" s="243"/>
      <c r="H128" s="40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8"/>
      <c r="Y128" s="78"/>
      <c r="Z128" s="78"/>
      <c r="AA128" s="238"/>
      <c r="AB128" s="237"/>
      <c r="AC128" s="273"/>
      <c r="AD128" s="237"/>
      <c r="AE128" s="237"/>
      <c r="AF128" s="237"/>
      <c r="AG128" s="284"/>
      <c r="AH128" s="237"/>
      <c r="AI128" s="237"/>
      <c r="AJ128" s="249"/>
      <c r="AK128" s="273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4"/>
      <c r="AV128" s="235"/>
      <c r="AW128" s="236"/>
      <c r="AX128" s="227"/>
      <c r="AY128" s="260"/>
      <c r="AZ128" s="235"/>
      <c r="BA128" s="272"/>
      <c r="BB128" s="233"/>
      <c r="BC128" s="276"/>
      <c r="BD128" s="276"/>
      <c r="BE128" s="2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  <c r="IT128" s="76"/>
      <c r="IU128" s="76"/>
      <c r="IV128" s="76"/>
    </row>
    <row r="129" spans="1:256" s="75" customFormat="1" ht="13.5" customHeight="1">
      <c r="A129" s="270"/>
      <c r="B129" s="220"/>
      <c r="C129" s="282"/>
      <c r="D129" s="282"/>
      <c r="E129" s="79"/>
      <c r="F129" s="268" t="s">
        <v>226</v>
      </c>
      <c r="G129" s="269"/>
      <c r="H129" s="79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1"/>
      <c r="Y129" s="81"/>
      <c r="Z129" s="81"/>
      <c r="AA129" s="238"/>
      <c r="AB129" s="237"/>
      <c r="AC129" s="273"/>
      <c r="AD129" s="237"/>
      <c r="AE129" s="237"/>
      <c r="AF129" s="237"/>
      <c r="AG129" s="284"/>
      <c r="AH129" s="237"/>
      <c r="AI129" s="237"/>
      <c r="AJ129" s="249"/>
      <c r="AK129" s="273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4"/>
      <c r="AV129" s="235"/>
      <c r="AW129" s="236"/>
      <c r="AX129" s="227"/>
      <c r="AY129" s="260"/>
      <c r="AZ129" s="235"/>
      <c r="BA129" s="272"/>
      <c r="BB129" s="233"/>
      <c r="BC129" s="276"/>
      <c r="BD129" s="276"/>
      <c r="BE129" s="2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  <c r="IO129" s="76"/>
      <c r="IP129" s="76"/>
      <c r="IQ129" s="76"/>
      <c r="IR129" s="76"/>
      <c r="IS129" s="76"/>
      <c r="IT129" s="76"/>
      <c r="IU129" s="76"/>
      <c r="IV129" s="76"/>
    </row>
    <row r="130" spans="1:230" ht="13.5" customHeight="1" thickBot="1">
      <c r="A130" s="246">
        <v>18</v>
      </c>
      <c r="B130" s="247" t="s">
        <v>229</v>
      </c>
      <c r="C130" s="283" t="s">
        <v>62</v>
      </c>
      <c r="D130" s="248"/>
      <c r="E130" s="222" t="s">
        <v>15</v>
      </c>
      <c r="F130" s="222"/>
      <c r="G130" s="222"/>
      <c r="H130" s="33">
        <f aca="true" t="shared" si="17" ref="H130:Q130">H131+H132+H133+H134+H135+H136</f>
        <v>10</v>
      </c>
      <c r="I130" s="34">
        <f t="shared" si="17"/>
        <v>0</v>
      </c>
      <c r="J130" s="34">
        <f t="shared" si="17"/>
        <v>0</v>
      </c>
      <c r="K130" s="34">
        <f t="shared" si="17"/>
        <v>0</v>
      </c>
      <c r="L130" s="34">
        <f t="shared" si="17"/>
        <v>0</v>
      </c>
      <c r="M130" s="34">
        <f t="shared" si="17"/>
        <v>0</v>
      </c>
      <c r="N130" s="34">
        <f t="shared" si="17"/>
        <v>0</v>
      </c>
      <c r="O130" s="34">
        <f t="shared" si="17"/>
        <v>0</v>
      </c>
      <c r="P130" s="34">
        <f t="shared" si="17"/>
        <v>0</v>
      </c>
      <c r="Q130" s="34">
        <f t="shared" si="17"/>
        <v>0</v>
      </c>
      <c r="R130" s="34">
        <f aca="true" t="shared" si="18" ref="R130:Z130">R131+R132+R133+R134+R135+R136</f>
        <v>0</v>
      </c>
      <c r="S130" s="34">
        <f t="shared" si="18"/>
        <v>0</v>
      </c>
      <c r="T130" s="34">
        <f t="shared" si="18"/>
        <v>0</v>
      </c>
      <c r="U130" s="34">
        <f t="shared" si="18"/>
        <v>0</v>
      </c>
      <c r="V130" s="34">
        <f t="shared" si="18"/>
        <v>0</v>
      </c>
      <c r="W130" s="34">
        <f t="shared" si="18"/>
        <v>0</v>
      </c>
      <c r="X130" s="34">
        <f t="shared" si="18"/>
        <v>0</v>
      </c>
      <c r="Y130" s="34">
        <f t="shared" si="18"/>
        <v>0</v>
      </c>
      <c r="Z130" s="34">
        <f t="shared" si="18"/>
        <v>0</v>
      </c>
      <c r="AA130" s="238">
        <f>H130+I130+J130+K130+L130+M130+N130+O130+P130+Q130+R130+S130+T130+U130+V130+W130+X130+Y130+Z130</f>
        <v>10</v>
      </c>
      <c r="AB130" s="239"/>
      <c r="AC130" s="251"/>
      <c r="AD130" s="239"/>
      <c r="AE130" s="239"/>
      <c r="AF130" s="239">
        <v>1</v>
      </c>
      <c r="AG130" s="285"/>
      <c r="AH130" s="239">
        <v>11</v>
      </c>
      <c r="AI130" s="239"/>
      <c r="AJ130" s="249">
        <f>AC130+AD130+AE130+AF130+AG130+AH130+AI130</f>
        <v>12</v>
      </c>
      <c r="AK130" s="251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4">
        <f>AK130+AL130+AM130+AN130+AO130+AP130+AQ130+AR130+AS130+AT130</f>
        <v>0</v>
      </c>
      <c r="AV130" s="235">
        <f>AU130+AJ130+AA130</f>
        <v>22</v>
      </c>
      <c r="AW130" s="251">
        <v>22</v>
      </c>
      <c r="AX130" s="239"/>
      <c r="AY130" s="250"/>
      <c r="AZ130" s="235">
        <v>22</v>
      </c>
      <c r="BA130" s="252"/>
      <c r="BB130" s="233">
        <f>AV130-AZ130-BA130</f>
        <v>0</v>
      </c>
      <c r="BC130" s="253"/>
      <c r="BD130" s="253"/>
      <c r="BE130" s="253"/>
      <c r="BF130" s="1"/>
      <c r="BG130" s="1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</row>
    <row r="131" spans="1:256" s="75" customFormat="1" ht="13.5" customHeight="1" thickBot="1">
      <c r="A131" s="246"/>
      <c r="B131" s="247"/>
      <c r="C131" s="248"/>
      <c r="D131" s="248"/>
      <c r="E131" s="47" t="s">
        <v>75</v>
      </c>
      <c r="F131" s="286" t="s">
        <v>71</v>
      </c>
      <c r="G131" s="287"/>
      <c r="H131" s="47">
        <v>4.5</v>
      </c>
      <c r="I131" s="48"/>
      <c r="J131" s="48"/>
      <c r="K131" s="48"/>
      <c r="L131" s="48"/>
      <c r="M131" s="48"/>
      <c r="N131" s="48"/>
      <c r="O131" s="48"/>
      <c r="P131" s="146"/>
      <c r="Q131" s="146"/>
      <c r="R131" s="71"/>
      <c r="S131" s="157"/>
      <c r="T131" s="71"/>
      <c r="U131" s="71"/>
      <c r="V131" s="71"/>
      <c r="W131" s="146"/>
      <c r="X131" s="71"/>
      <c r="Y131" s="85"/>
      <c r="Z131" s="49"/>
      <c r="AA131" s="238"/>
      <c r="AB131" s="239"/>
      <c r="AC131" s="251"/>
      <c r="AD131" s="239"/>
      <c r="AE131" s="239"/>
      <c r="AF131" s="239"/>
      <c r="AG131" s="285"/>
      <c r="AH131" s="239"/>
      <c r="AI131" s="239"/>
      <c r="AJ131" s="249"/>
      <c r="AK131" s="251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4"/>
      <c r="AV131" s="235"/>
      <c r="AW131" s="251"/>
      <c r="AX131" s="239"/>
      <c r="AY131" s="250"/>
      <c r="AZ131" s="235"/>
      <c r="BA131" s="252"/>
      <c r="BB131" s="233"/>
      <c r="BC131" s="253"/>
      <c r="BD131" s="253"/>
      <c r="BE131" s="253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</row>
    <row r="132" spans="1:256" s="75" customFormat="1" ht="13.5" customHeight="1" thickBot="1">
      <c r="A132" s="246"/>
      <c r="B132" s="247"/>
      <c r="C132" s="248"/>
      <c r="D132" s="248"/>
      <c r="E132" s="50" t="s">
        <v>93</v>
      </c>
      <c r="F132" s="288" t="s">
        <v>73</v>
      </c>
      <c r="G132" s="289"/>
      <c r="H132" s="50">
        <v>3</v>
      </c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147"/>
      <c r="Y132" s="147"/>
      <c r="Z132" s="86"/>
      <c r="AA132" s="238"/>
      <c r="AB132" s="239"/>
      <c r="AC132" s="251"/>
      <c r="AD132" s="239"/>
      <c r="AE132" s="239"/>
      <c r="AF132" s="239"/>
      <c r="AG132" s="285"/>
      <c r="AH132" s="239"/>
      <c r="AI132" s="239"/>
      <c r="AJ132" s="249"/>
      <c r="AK132" s="251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4"/>
      <c r="AV132" s="235"/>
      <c r="AW132" s="251"/>
      <c r="AX132" s="239"/>
      <c r="AY132" s="250"/>
      <c r="AZ132" s="235"/>
      <c r="BA132" s="252"/>
      <c r="BB132" s="233"/>
      <c r="BC132" s="253"/>
      <c r="BD132" s="253"/>
      <c r="BE132" s="253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  <c r="IT132" s="76"/>
      <c r="IU132" s="76"/>
      <c r="IV132" s="76"/>
    </row>
    <row r="133" spans="1:256" s="75" customFormat="1" ht="13.5" customHeight="1" thickBot="1">
      <c r="A133" s="246"/>
      <c r="B133" s="247"/>
      <c r="C133" s="248"/>
      <c r="D133" s="248"/>
      <c r="E133" s="50" t="s">
        <v>94</v>
      </c>
      <c r="F133" s="288" t="s">
        <v>65</v>
      </c>
      <c r="G133" s="289"/>
      <c r="H133" s="50">
        <v>1</v>
      </c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2"/>
      <c r="Y133" s="52"/>
      <c r="Z133" s="52"/>
      <c r="AA133" s="238"/>
      <c r="AB133" s="239"/>
      <c r="AC133" s="251"/>
      <c r="AD133" s="239"/>
      <c r="AE133" s="239"/>
      <c r="AF133" s="239"/>
      <c r="AG133" s="285"/>
      <c r="AH133" s="239"/>
      <c r="AI133" s="239"/>
      <c r="AJ133" s="249"/>
      <c r="AK133" s="251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4"/>
      <c r="AV133" s="235"/>
      <c r="AW133" s="251"/>
      <c r="AX133" s="239"/>
      <c r="AY133" s="250"/>
      <c r="AZ133" s="235"/>
      <c r="BA133" s="252"/>
      <c r="BB133" s="233"/>
      <c r="BC133" s="253"/>
      <c r="BD133" s="253"/>
      <c r="BE133" s="253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  <c r="IS133" s="76"/>
      <c r="IT133" s="76"/>
      <c r="IU133" s="76"/>
      <c r="IV133" s="76"/>
    </row>
    <row r="134" spans="1:256" s="75" customFormat="1" ht="13.5" customHeight="1" thickBot="1">
      <c r="A134" s="246"/>
      <c r="B134" s="247"/>
      <c r="C134" s="248"/>
      <c r="D134" s="248"/>
      <c r="E134" s="50" t="s">
        <v>96</v>
      </c>
      <c r="F134" s="258" t="s">
        <v>72</v>
      </c>
      <c r="G134" s="258"/>
      <c r="H134" s="50">
        <v>1.5</v>
      </c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2"/>
      <c r="Y134" s="52"/>
      <c r="Z134" s="52"/>
      <c r="AA134" s="238"/>
      <c r="AB134" s="239"/>
      <c r="AC134" s="251"/>
      <c r="AD134" s="239"/>
      <c r="AE134" s="239"/>
      <c r="AF134" s="239"/>
      <c r="AG134" s="285"/>
      <c r="AH134" s="239"/>
      <c r="AI134" s="239"/>
      <c r="AJ134" s="249"/>
      <c r="AK134" s="251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4"/>
      <c r="AV134" s="235"/>
      <c r="AW134" s="251"/>
      <c r="AX134" s="239"/>
      <c r="AY134" s="250"/>
      <c r="AZ134" s="235"/>
      <c r="BA134" s="252"/>
      <c r="BB134" s="233"/>
      <c r="BC134" s="253"/>
      <c r="BD134" s="253"/>
      <c r="BE134" s="253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  <c r="IO134" s="76"/>
      <c r="IP134" s="76"/>
      <c r="IQ134" s="76"/>
      <c r="IR134" s="76"/>
      <c r="IS134" s="76"/>
      <c r="IT134" s="76"/>
      <c r="IU134" s="76"/>
      <c r="IV134" s="76"/>
    </row>
    <row r="135" spans="1:256" s="75" customFormat="1" ht="13.5" customHeight="1" thickBot="1">
      <c r="A135" s="246"/>
      <c r="B135" s="247"/>
      <c r="C135" s="248"/>
      <c r="D135" s="248"/>
      <c r="E135" s="50"/>
      <c r="F135" s="257"/>
      <c r="G135" s="258"/>
      <c r="H135" s="50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2"/>
      <c r="Y135" s="52"/>
      <c r="Z135" s="52"/>
      <c r="AA135" s="238"/>
      <c r="AB135" s="239"/>
      <c r="AC135" s="251"/>
      <c r="AD135" s="239"/>
      <c r="AE135" s="239"/>
      <c r="AF135" s="239"/>
      <c r="AG135" s="285"/>
      <c r="AH135" s="239"/>
      <c r="AI135" s="239"/>
      <c r="AJ135" s="249"/>
      <c r="AK135" s="251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4"/>
      <c r="AV135" s="235"/>
      <c r="AW135" s="251"/>
      <c r="AX135" s="239"/>
      <c r="AY135" s="250"/>
      <c r="AZ135" s="235"/>
      <c r="BA135" s="252"/>
      <c r="BB135" s="233"/>
      <c r="BC135" s="253"/>
      <c r="BD135" s="253"/>
      <c r="BE135" s="253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  <c r="IH135" s="76"/>
      <c r="II135" s="76"/>
      <c r="IJ135" s="76"/>
      <c r="IK135" s="76"/>
      <c r="IL135" s="76"/>
      <c r="IM135" s="76"/>
      <c r="IN135" s="76"/>
      <c r="IO135" s="76"/>
      <c r="IP135" s="76"/>
      <c r="IQ135" s="76"/>
      <c r="IR135" s="76"/>
      <c r="IS135" s="76"/>
      <c r="IT135" s="76"/>
      <c r="IU135" s="76"/>
      <c r="IV135" s="76"/>
    </row>
    <row r="136" spans="1:256" s="75" customFormat="1" ht="13.5" customHeight="1" thickBot="1">
      <c r="A136" s="246"/>
      <c r="B136" s="247"/>
      <c r="C136" s="248"/>
      <c r="D136" s="248"/>
      <c r="E136" s="53"/>
      <c r="F136" s="254" t="s">
        <v>228</v>
      </c>
      <c r="G136" s="255"/>
      <c r="H136" s="59"/>
      <c r="I136" s="60"/>
      <c r="J136" s="60"/>
      <c r="K136" s="60"/>
      <c r="L136" s="60"/>
      <c r="M136" s="60"/>
      <c r="N136" s="60"/>
      <c r="O136" s="60"/>
      <c r="P136" s="54"/>
      <c r="Q136" s="54"/>
      <c r="R136" s="54"/>
      <c r="S136" s="54"/>
      <c r="T136" s="54"/>
      <c r="U136" s="54"/>
      <c r="V136" s="54"/>
      <c r="W136" s="54"/>
      <c r="X136" s="55"/>
      <c r="Y136" s="55"/>
      <c r="Z136" s="61"/>
      <c r="AA136" s="238"/>
      <c r="AB136" s="239"/>
      <c r="AC136" s="251"/>
      <c r="AD136" s="239"/>
      <c r="AE136" s="239"/>
      <c r="AF136" s="239"/>
      <c r="AG136" s="285"/>
      <c r="AH136" s="239"/>
      <c r="AI136" s="239"/>
      <c r="AJ136" s="249"/>
      <c r="AK136" s="251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4"/>
      <c r="AV136" s="235"/>
      <c r="AW136" s="251"/>
      <c r="AX136" s="239"/>
      <c r="AY136" s="250"/>
      <c r="AZ136" s="235"/>
      <c r="BA136" s="252"/>
      <c r="BB136" s="233"/>
      <c r="BC136" s="253"/>
      <c r="BD136" s="253"/>
      <c r="BE136" s="253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  <c r="IO136" s="76"/>
      <c r="IP136" s="76"/>
      <c r="IQ136" s="76"/>
      <c r="IR136" s="76"/>
      <c r="IS136" s="76"/>
      <c r="IT136" s="76"/>
      <c r="IU136" s="76"/>
      <c r="IV136" s="76"/>
    </row>
    <row r="137" spans="1:230" ht="13.5" customHeight="1" thickBot="1">
      <c r="A137" s="270">
        <v>19</v>
      </c>
      <c r="B137" s="220" t="s">
        <v>86</v>
      </c>
      <c r="C137" s="282" t="s">
        <v>87</v>
      </c>
      <c r="D137" s="282"/>
      <c r="E137" s="222" t="s">
        <v>15</v>
      </c>
      <c r="F137" s="222"/>
      <c r="G137" s="266"/>
      <c r="H137" s="121">
        <f aca="true" t="shared" si="19" ref="H137:Z137">H138+H139+H140+H141+H142+H143</f>
        <v>0</v>
      </c>
      <c r="I137" s="122">
        <f t="shared" si="19"/>
        <v>0</v>
      </c>
      <c r="J137" s="122">
        <f t="shared" si="19"/>
        <v>0</v>
      </c>
      <c r="K137" s="122">
        <f t="shared" si="19"/>
        <v>0</v>
      </c>
      <c r="L137" s="122">
        <f t="shared" si="19"/>
        <v>0</v>
      </c>
      <c r="M137" s="122">
        <f t="shared" si="19"/>
        <v>0</v>
      </c>
      <c r="N137" s="122">
        <f t="shared" si="19"/>
        <v>0</v>
      </c>
      <c r="O137" s="122">
        <f t="shared" si="19"/>
        <v>0</v>
      </c>
      <c r="P137" s="122">
        <f t="shared" si="19"/>
        <v>0</v>
      </c>
      <c r="Q137" s="122">
        <f t="shared" si="19"/>
        <v>0</v>
      </c>
      <c r="R137" s="122">
        <f t="shared" si="19"/>
        <v>0</v>
      </c>
      <c r="S137" s="122">
        <f t="shared" si="19"/>
        <v>4.5</v>
      </c>
      <c r="T137" s="122">
        <f t="shared" si="19"/>
        <v>0</v>
      </c>
      <c r="U137" s="122">
        <f t="shared" si="19"/>
        <v>4</v>
      </c>
      <c r="V137" s="122">
        <f t="shared" si="19"/>
        <v>4</v>
      </c>
      <c r="W137" s="122">
        <f t="shared" si="19"/>
        <v>1.5</v>
      </c>
      <c r="X137" s="122">
        <f t="shared" si="19"/>
        <v>1.5</v>
      </c>
      <c r="Y137" s="122">
        <f t="shared" si="19"/>
        <v>0</v>
      </c>
      <c r="Z137" s="123">
        <f t="shared" si="19"/>
        <v>0</v>
      </c>
      <c r="AA137" s="290">
        <f>H137+I137+J137+K137+L137+M137+N137+O137+P137+Q137+R137+S137+T137+U137+V137+W137+X137+Y137+Z137</f>
        <v>15.5</v>
      </c>
      <c r="AB137" s="227"/>
      <c r="AC137" s="236"/>
      <c r="AD137" s="237"/>
      <c r="AE137" s="237"/>
      <c r="AF137" s="237">
        <v>3</v>
      </c>
      <c r="AG137" s="237">
        <v>2</v>
      </c>
      <c r="AH137" s="227"/>
      <c r="AI137" s="227">
        <v>3</v>
      </c>
      <c r="AJ137" s="249">
        <f>AC137+AD137+AE137+AF137+AG137+AH137+AI137</f>
        <v>8</v>
      </c>
      <c r="AK137" s="236"/>
      <c r="AL137" s="227"/>
      <c r="AM137" s="227"/>
      <c r="AN137" s="227"/>
      <c r="AO137" s="227"/>
      <c r="AP137" s="227"/>
      <c r="AQ137" s="227"/>
      <c r="AR137" s="227"/>
      <c r="AS137" s="227"/>
      <c r="AT137" s="227"/>
      <c r="AU137" s="234">
        <f>AK137+AL137+AM137+AN137+AO137+AP137+AQ137+AR137+AS137+AT137</f>
        <v>0</v>
      </c>
      <c r="AV137" s="235">
        <f>AU137+AJ137+AA137</f>
        <v>23.5</v>
      </c>
      <c r="AW137" s="236">
        <v>22</v>
      </c>
      <c r="AX137" s="227" t="s">
        <v>206</v>
      </c>
      <c r="AY137" s="260">
        <v>1</v>
      </c>
      <c r="AZ137" s="235">
        <v>21</v>
      </c>
      <c r="BA137" s="242"/>
      <c r="BB137" s="233">
        <f>AV137-AZ137-BA137</f>
        <v>2.5</v>
      </c>
      <c r="BC137" s="240"/>
      <c r="BD137" s="240"/>
      <c r="BE137" s="240" t="s">
        <v>216</v>
      </c>
      <c r="BF137" s="1"/>
      <c r="BG137" s="1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</row>
    <row r="138" spans="1:230" ht="13.5" customHeight="1" thickBot="1">
      <c r="A138" s="270"/>
      <c r="B138" s="220"/>
      <c r="C138" s="282"/>
      <c r="D138" s="282"/>
      <c r="E138" s="37" t="s">
        <v>73</v>
      </c>
      <c r="F138" s="261" t="s">
        <v>88</v>
      </c>
      <c r="G138" s="261"/>
      <c r="H138" s="88"/>
      <c r="I138" s="63"/>
      <c r="J138" s="63"/>
      <c r="K138" s="63"/>
      <c r="L138" s="63"/>
      <c r="M138" s="63"/>
      <c r="N138" s="64"/>
      <c r="O138" s="64"/>
      <c r="P138" s="144"/>
      <c r="Q138" s="144"/>
      <c r="R138" s="127"/>
      <c r="S138" s="137">
        <v>2.5</v>
      </c>
      <c r="T138" s="137"/>
      <c r="U138" s="167">
        <v>2.5</v>
      </c>
      <c r="V138" s="63">
        <v>2.5</v>
      </c>
      <c r="W138" s="63"/>
      <c r="X138" s="65"/>
      <c r="Y138" s="63"/>
      <c r="Z138" s="65"/>
      <c r="AA138" s="291"/>
      <c r="AB138" s="227"/>
      <c r="AC138" s="236"/>
      <c r="AD138" s="237"/>
      <c r="AE138" s="237"/>
      <c r="AF138" s="237"/>
      <c r="AG138" s="237"/>
      <c r="AH138" s="227"/>
      <c r="AI138" s="227"/>
      <c r="AJ138" s="249"/>
      <c r="AK138" s="236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34"/>
      <c r="AV138" s="235"/>
      <c r="AW138" s="236"/>
      <c r="AX138" s="227"/>
      <c r="AY138" s="260"/>
      <c r="AZ138" s="235"/>
      <c r="BA138" s="242"/>
      <c r="BB138" s="233"/>
      <c r="BC138" s="240"/>
      <c r="BD138" s="240"/>
      <c r="BE138" s="240"/>
      <c r="BF138" s="1"/>
      <c r="BG138" s="1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</row>
    <row r="139" spans="1:230" ht="13.5" customHeight="1" thickBot="1">
      <c r="A139" s="270"/>
      <c r="B139" s="220"/>
      <c r="C139" s="282"/>
      <c r="D139" s="282"/>
      <c r="E139" s="41" t="s">
        <v>99</v>
      </c>
      <c r="F139" s="243" t="s">
        <v>89</v>
      </c>
      <c r="G139" s="243"/>
      <c r="H139" s="41"/>
      <c r="I139" s="42"/>
      <c r="J139" s="42"/>
      <c r="K139" s="42"/>
      <c r="L139" s="42"/>
      <c r="M139" s="66"/>
      <c r="N139" s="87"/>
      <c r="O139" s="42"/>
      <c r="P139" s="145"/>
      <c r="Q139" s="145"/>
      <c r="R139" s="143"/>
      <c r="S139" s="140">
        <v>1</v>
      </c>
      <c r="T139" s="140"/>
      <c r="U139" s="140">
        <v>1</v>
      </c>
      <c r="V139" s="43">
        <v>1.5</v>
      </c>
      <c r="W139" s="42">
        <v>1.5</v>
      </c>
      <c r="X139" s="42">
        <v>1.5</v>
      </c>
      <c r="Y139" s="150"/>
      <c r="Z139" s="43"/>
      <c r="AA139" s="291"/>
      <c r="AB139" s="227"/>
      <c r="AC139" s="236"/>
      <c r="AD139" s="237"/>
      <c r="AE139" s="237"/>
      <c r="AF139" s="237"/>
      <c r="AG139" s="237"/>
      <c r="AH139" s="227"/>
      <c r="AI139" s="227"/>
      <c r="AJ139" s="249"/>
      <c r="AK139" s="236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34"/>
      <c r="AV139" s="235"/>
      <c r="AW139" s="236"/>
      <c r="AX139" s="227"/>
      <c r="AY139" s="260"/>
      <c r="AZ139" s="235"/>
      <c r="BA139" s="242"/>
      <c r="BB139" s="233"/>
      <c r="BC139" s="240"/>
      <c r="BD139" s="240"/>
      <c r="BE139" s="240"/>
      <c r="BF139" s="1"/>
      <c r="BG139" s="1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</row>
    <row r="140" spans="1:230" ht="13.5" customHeight="1" thickBot="1">
      <c r="A140" s="270"/>
      <c r="B140" s="220"/>
      <c r="C140" s="282"/>
      <c r="D140" s="282"/>
      <c r="E140" s="41"/>
      <c r="F140" s="243" t="s">
        <v>90</v>
      </c>
      <c r="G140" s="243"/>
      <c r="H140" s="41"/>
      <c r="I140" s="42"/>
      <c r="J140" s="42"/>
      <c r="K140" s="42"/>
      <c r="L140" s="42"/>
      <c r="M140" s="42"/>
      <c r="N140" s="63"/>
      <c r="O140" s="63"/>
      <c r="P140" s="140"/>
      <c r="Q140" s="140"/>
      <c r="R140" s="143"/>
      <c r="S140" s="140">
        <v>0.5</v>
      </c>
      <c r="T140" s="140"/>
      <c r="U140" s="140">
        <v>0.5</v>
      </c>
      <c r="V140" s="42"/>
      <c r="W140" s="42"/>
      <c r="X140" s="43"/>
      <c r="Y140" s="43"/>
      <c r="Z140" s="43"/>
      <c r="AA140" s="291"/>
      <c r="AB140" s="227"/>
      <c r="AC140" s="236"/>
      <c r="AD140" s="237"/>
      <c r="AE140" s="237"/>
      <c r="AF140" s="237"/>
      <c r="AG140" s="237"/>
      <c r="AH140" s="227"/>
      <c r="AI140" s="227"/>
      <c r="AJ140" s="249"/>
      <c r="AK140" s="236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34"/>
      <c r="AV140" s="235"/>
      <c r="AW140" s="236"/>
      <c r="AX140" s="227"/>
      <c r="AY140" s="260"/>
      <c r="AZ140" s="235"/>
      <c r="BA140" s="242"/>
      <c r="BB140" s="233"/>
      <c r="BC140" s="240"/>
      <c r="BD140" s="240"/>
      <c r="BE140" s="240"/>
      <c r="BF140" s="1"/>
      <c r="BG140" s="1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</row>
    <row r="141" spans="1:230" ht="13.5" customHeight="1" thickBot="1">
      <c r="A141" s="270"/>
      <c r="B141" s="220"/>
      <c r="C141" s="282"/>
      <c r="D141" s="282"/>
      <c r="E141" s="41"/>
      <c r="F141" s="244" t="s">
        <v>91</v>
      </c>
      <c r="G141" s="243"/>
      <c r="H141" s="41"/>
      <c r="I141" s="42"/>
      <c r="J141" s="42"/>
      <c r="K141" s="42"/>
      <c r="L141" s="42"/>
      <c r="M141" s="42"/>
      <c r="N141" s="42"/>
      <c r="O141" s="42"/>
      <c r="P141" s="145"/>
      <c r="Q141" s="140"/>
      <c r="R141" s="128"/>
      <c r="S141" s="140">
        <v>0.5</v>
      </c>
      <c r="T141" s="140"/>
      <c r="U141" s="140"/>
      <c r="V141" s="42"/>
      <c r="W141" s="42"/>
      <c r="X141" s="43"/>
      <c r="Y141" s="43"/>
      <c r="Z141" s="43"/>
      <c r="AA141" s="291"/>
      <c r="AB141" s="227"/>
      <c r="AC141" s="236"/>
      <c r="AD141" s="237"/>
      <c r="AE141" s="237"/>
      <c r="AF141" s="237"/>
      <c r="AG141" s="237"/>
      <c r="AH141" s="227"/>
      <c r="AI141" s="227"/>
      <c r="AJ141" s="249"/>
      <c r="AK141" s="236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34"/>
      <c r="AV141" s="235"/>
      <c r="AW141" s="236"/>
      <c r="AX141" s="227"/>
      <c r="AY141" s="260"/>
      <c r="AZ141" s="235"/>
      <c r="BA141" s="242"/>
      <c r="BB141" s="233"/>
      <c r="BC141" s="240"/>
      <c r="BD141" s="240"/>
      <c r="BE141" s="240"/>
      <c r="BF141" s="1"/>
      <c r="BG141" s="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</row>
    <row r="142" spans="1:230" ht="13.5" customHeight="1" thickBot="1">
      <c r="A142" s="270"/>
      <c r="B142" s="220"/>
      <c r="C142" s="282"/>
      <c r="D142" s="282"/>
      <c r="E142" s="41"/>
      <c r="F142" s="243"/>
      <c r="G142" s="243"/>
      <c r="H142" s="41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3"/>
      <c r="Y142" s="43"/>
      <c r="Z142" s="43"/>
      <c r="AA142" s="291"/>
      <c r="AB142" s="227"/>
      <c r="AC142" s="236"/>
      <c r="AD142" s="237"/>
      <c r="AE142" s="237"/>
      <c r="AF142" s="237"/>
      <c r="AG142" s="237"/>
      <c r="AH142" s="227"/>
      <c r="AI142" s="227"/>
      <c r="AJ142" s="249"/>
      <c r="AK142" s="236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34"/>
      <c r="AV142" s="235"/>
      <c r="AW142" s="236"/>
      <c r="AX142" s="227"/>
      <c r="AY142" s="260"/>
      <c r="AZ142" s="235"/>
      <c r="BA142" s="242"/>
      <c r="BB142" s="233"/>
      <c r="BC142" s="240"/>
      <c r="BD142" s="240"/>
      <c r="BE142" s="240"/>
      <c r="BF142" s="1"/>
      <c r="BG142" s="1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</row>
    <row r="143" spans="1:230" ht="13.5" customHeight="1" thickBot="1">
      <c r="A143" s="270"/>
      <c r="B143" s="220"/>
      <c r="C143" s="282"/>
      <c r="D143" s="282"/>
      <c r="E143" s="44"/>
      <c r="F143" s="245"/>
      <c r="G143" s="245"/>
      <c r="H143" s="56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8"/>
      <c r="AA143" s="291"/>
      <c r="AB143" s="227"/>
      <c r="AC143" s="236"/>
      <c r="AD143" s="237"/>
      <c r="AE143" s="237"/>
      <c r="AF143" s="237"/>
      <c r="AG143" s="237"/>
      <c r="AH143" s="227"/>
      <c r="AI143" s="227"/>
      <c r="AJ143" s="249"/>
      <c r="AK143" s="236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34"/>
      <c r="AV143" s="235"/>
      <c r="AW143" s="236"/>
      <c r="AX143" s="227"/>
      <c r="AY143" s="260"/>
      <c r="AZ143" s="235"/>
      <c r="BA143" s="242"/>
      <c r="BB143" s="233"/>
      <c r="BC143" s="240"/>
      <c r="BD143" s="240"/>
      <c r="BE143" s="240"/>
      <c r="BF143" s="1"/>
      <c r="BG143" s="1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</row>
    <row r="144" spans="1:230" ht="13.5" customHeight="1" thickBot="1">
      <c r="A144" s="246">
        <v>20</v>
      </c>
      <c r="B144" s="247" t="s">
        <v>92</v>
      </c>
      <c r="C144" s="283" t="s">
        <v>87</v>
      </c>
      <c r="D144" s="248"/>
      <c r="E144" s="222" t="s">
        <v>15</v>
      </c>
      <c r="F144" s="222"/>
      <c r="G144" s="266"/>
      <c r="H144" s="121">
        <f aca="true" t="shared" si="20" ref="H144:Z144">H145+H146+H147+H148+H149+H150</f>
        <v>0</v>
      </c>
      <c r="I144" s="122">
        <f t="shared" si="20"/>
        <v>0</v>
      </c>
      <c r="J144" s="122">
        <f t="shared" si="20"/>
        <v>0</v>
      </c>
      <c r="K144" s="122">
        <f t="shared" si="20"/>
        <v>0</v>
      </c>
      <c r="L144" s="122">
        <f t="shared" si="20"/>
        <v>0</v>
      </c>
      <c r="M144" s="122">
        <f t="shared" si="20"/>
        <v>0</v>
      </c>
      <c r="N144" s="122">
        <f t="shared" si="20"/>
        <v>0</v>
      </c>
      <c r="O144" s="122">
        <f t="shared" si="20"/>
        <v>0</v>
      </c>
      <c r="P144" s="122">
        <f t="shared" si="20"/>
        <v>0</v>
      </c>
      <c r="Q144" s="122">
        <f t="shared" si="20"/>
        <v>2</v>
      </c>
      <c r="R144" s="122">
        <f t="shared" si="20"/>
        <v>2</v>
      </c>
      <c r="S144" s="122">
        <f t="shared" si="20"/>
        <v>0</v>
      </c>
      <c r="T144" s="122">
        <f t="shared" si="20"/>
        <v>0</v>
      </c>
      <c r="U144" s="122">
        <f t="shared" si="20"/>
        <v>6.5</v>
      </c>
      <c r="V144" s="122">
        <f t="shared" si="20"/>
        <v>0</v>
      </c>
      <c r="W144" s="122">
        <f t="shared" si="20"/>
        <v>4</v>
      </c>
      <c r="X144" s="122">
        <f t="shared" si="20"/>
        <v>4</v>
      </c>
      <c r="Y144" s="122">
        <f t="shared" si="20"/>
        <v>0</v>
      </c>
      <c r="Z144" s="123">
        <f t="shared" si="20"/>
        <v>0</v>
      </c>
      <c r="AA144" s="263">
        <f>H144+I144+J144+K144+L144+M144+N144+O144+P144+Q144+R144+S144+T144+U144+V144+W144+X144+Y144+Z144</f>
        <v>18.5</v>
      </c>
      <c r="AB144" s="239"/>
      <c r="AC144" s="251"/>
      <c r="AD144" s="239"/>
      <c r="AE144" s="239"/>
      <c r="AF144" s="292"/>
      <c r="AG144" s="293">
        <v>1</v>
      </c>
      <c r="AH144" s="239"/>
      <c r="AI144" s="239">
        <v>3</v>
      </c>
      <c r="AJ144" s="249">
        <f>AC144+AD144+AE144+AF144+AG144+AH144+AI144</f>
        <v>4</v>
      </c>
      <c r="AK144" s="251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4">
        <f>AK144+AL144+AM144+AN144+AO144+AP144+AQ144+AR144+AS144+AT144</f>
        <v>0</v>
      </c>
      <c r="AV144" s="235">
        <f>AU144+AJ144+AA144</f>
        <v>22.5</v>
      </c>
      <c r="AW144" s="251">
        <v>22</v>
      </c>
      <c r="AX144" s="239" t="s">
        <v>67</v>
      </c>
      <c r="AY144" s="250">
        <v>1</v>
      </c>
      <c r="AZ144" s="235">
        <v>21</v>
      </c>
      <c r="BA144" s="252"/>
      <c r="BB144" s="233">
        <f>AV144-AZ144-BA144</f>
        <v>1.5</v>
      </c>
      <c r="BC144" s="253"/>
      <c r="BD144" s="253"/>
      <c r="BE144" s="253" t="s">
        <v>224</v>
      </c>
      <c r="BF144" s="1"/>
      <c r="BG144" s="1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</row>
    <row r="145" spans="1:230" ht="13.5" customHeight="1" thickBot="1">
      <c r="A145" s="246"/>
      <c r="B145" s="247"/>
      <c r="C145" s="248"/>
      <c r="D145" s="248"/>
      <c r="E145" s="47" t="s">
        <v>63</v>
      </c>
      <c r="F145" s="256" t="s">
        <v>63</v>
      </c>
      <c r="G145" s="256"/>
      <c r="H145" s="70"/>
      <c r="I145" s="71"/>
      <c r="J145" s="71"/>
      <c r="K145" s="71"/>
      <c r="L145" s="71"/>
      <c r="M145" s="71"/>
      <c r="N145" s="71"/>
      <c r="O145" s="71"/>
      <c r="P145" s="71"/>
      <c r="Q145" s="146"/>
      <c r="R145" s="71"/>
      <c r="S145" s="157"/>
      <c r="T145" s="71"/>
      <c r="U145" s="71">
        <v>4</v>
      </c>
      <c r="V145" s="71"/>
      <c r="W145" s="162">
        <v>4</v>
      </c>
      <c r="X145" s="71">
        <v>4</v>
      </c>
      <c r="Y145" s="85"/>
      <c r="Z145" s="72"/>
      <c r="AA145" s="238"/>
      <c r="AB145" s="239"/>
      <c r="AC145" s="251"/>
      <c r="AD145" s="239"/>
      <c r="AE145" s="239"/>
      <c r="AF145" s="292"/>
      <c r="AG145" s="293"/>
      <c r="AH145" s="239"/>
      <c r="AI145" s="239"/>
      <c r="AJ145" s="249"/>
      <c r="AK145" s="251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4"/>
      <c r="AV145" s="235"/>
      <c r="AW145" s="251"/>
      <c r="AX145" s="239"/>
      <c r="AY145" s="250"/>
      <c r="AZ145" s="235"/>
      <c r="BA145" s="252"/>
      <c r="BB145" s="233"/>
      <c r="BC145" s="253"/>
      <c r="BD145" s="253"/>
      <c r="BE145" s="253"/>
      <c r="BF145" s="1"/>
      <c r="BG145" s="1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</row>
    <row r="146" spans="1:230" ht="13.5" customHeight="1" thickBot="1">
      <c r="A146" s="246"/>
      <c r="B146" s="247"/>
      <c r="C146" s="248"/>
      <c r="D146" s="248"/>
      <c r="E146" s="50" t="s">
        <v>101</v>
      </c>
      <c r="F146" s="258" t="s">
        <v>93</v>
      </c>
      <c r="G146" s="258"/>
      <c r="H146" s="50"/>
      <c r="I146" s="51"/>
      <c r="J146" s="51"/>
      <c r="K146" s="51"/>
      <c r="L146" s="51"/>
      <c r="M146" s="51"/>
      <c r="N146" s="51"/>
      <c r="O146" s="51"/>
      <c r="P146" s="51"/>
      <c r="Q146" s="51">
        <v>2</v>
      </c>
      <c r="R146" s="51">
        <v>2</v>
      </c>
      <c r="S146" s="51"/>
      <c r="T146" s="51"/>
      <c r="U146" s="51">
        <v>2</v>
      </c>
      <c r="V146" s="51"/>
      <c r="W146" s="51"/>
      <c r="X146" s="147"/>
      <c r="Y146" s="147"/>
      <c r="Z146" s="52"/>
      <c r="AA146" s="238"/>
      <c r="AB146" s="239"/>
      <c r="AC146" s="251"/>
      <c r="AD146" s="239"/>
      <c r="AE146" s="239"/>
      <c r="AF146" s="292"/>
      <c r="AG146" s="293"/>
      <c r="AH146" s="239"/>
      <c r="AI146" s="239"/>
      <c r="AJ146" s="249"/>
      <c r="AK146" s="251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4"/>
      <c r="AV146" s="235"/>
      <c r="AW146" s="251"/>
      <c r="AX146" s="239"/>
      <c r="AY146" s="250"/>
      <c r="AZ146" s="235"/>
      <c r="BA146" s="252"/>
      <c r="BB146" s="233"/>
      <c r="BC146" s="253"/>
      <c r="BD146" s="253"/>
      <c r="BE146" s="253"/>
      <c r="BF146" s="1"/>
      <c r="BG146" s="1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</row>
    <row r="147" spans="1:230" ht="13.5" customHeight="1" thickBot="1">
      <c r="A147" s="246"/>
      <c r="B147" s="247"/>
      <c r="C147" s="248"/>
      <c r="D147" s="248"/>
      <c r="E147" s="50"/>
      <c r="F147" s="258" t="s">
        <v>95</v>
      </c>
      <c r="G147" s="258"/>
      <c r="H147" s="50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2"/>
      <c r="Y147" s="52"/>
      <c r="Z147" s="52"/>
      <c r="AA147" s="238"/>
      <c r="AB147" s="239"/>
      <c r="AC147" s="251"/>
      <c r="AD147" s="239"/>
      <c r="AE147" s="239"/>
      <c r="AF147" s="292"/>
      <c r="AG147" s="293"/>
      <c r="AH147" s="239"/>
      <c r="AI147" s="239"/>
      <c r="AJ147" s="249"/>
      <c r="AK147" s="251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4"/>
      <c r="AV147" s="235"/>
      <c r="AW147" s="251"/>
      <c r="AX147" s="239"/>
      <c r="AY147" s="250"/>
      <c r="AZ147" s="235"/>
      <c r="BA147" s="252"/>
      <c r="BB147" s="233"/>
      <c r="BC147" s="253"/>
      <c r="BD147" s="253"/>
      <c r="BE147" s="253"/>
      <c r="BF147" s="1"/>
      <c r="BG147" s="1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</row>
    <row r="148" spans="1:230" ht="13.5" customHeight="1" thickBot="1">
      <c r="A148" s="246"/>
      <c r="B148" s="247"/>
      <c r="C148" s="248"/>
      <c r="D148" s="248"/>
      <c r="E148" s="50"/>
      <c r="F148" s="258"/>
      <c r="G148" s="258"/>
      <c r="H148" s="50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2"/>
      <c r="Y148" s="52"/>
      <c r="Z148" s="52"/>
      <c r="AA148" s="238"/>
      <c r="AB148" s="239"/>
      <c r="AC148" s="251"/>
      <c r="AD148" s="239"/>
      <c r="AE148" s="239"/>
      <c r="AF148" s="292"/>
      <c r="AG148" s="293"/>
      <c r="AH148" s="239"/>
      <c r="AI148" s="239"/>
      <c r="AJ148" s="249"/>
      <c r="AK148" s="251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4"/>
      <c r="AV148" s="235"/>
      <c r="AW148" s="251"/>
      <c r="AX148" s="239"/>
      <c r="AY148" s="250"/>
      <c r="AZ148" s="235"/>
      <c r="BA148" s="252"/>
      <c r="BB148" s="233"/>
      <c r="BC148" s="253"/>
      <c r="BD148" s="253"/>
      <c r="BE148" s="253"/>
      <c r="BF148" s="1"/>
      <c r="BG148" s="1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</row>
    <row r="149" spans="1:230" ht="13.5" customHeight="1" thickBot="1">
      <c r="A149" s="246"/>
      <c r="B149" s="247"/>
      <c r="C149" s="248"/>
      <c r="D149" s="248"/>
      <c r="E149" s="50"/>
      <c r="F149" s="257" t="s">
        <v>97</v>
      </c>
      <c r="G149" s="258"/>
      <c r="H149" s="50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>
        <v>0.5</v>
      </c>
      <c r="V149" s="51"/>
      <c r="W149" s="51"/>
      <c r="X149" s="52"/>
      <c r="Y149" s="52"/>
      <c r="Z149" s="52"/>
      <c r="AA149" s="238"/>
      <c r="AB149" s="239"/>
      <c r="AC149" s="251"/>
      <c r="AD149" s="239"/>
      <c r="AE149" s="239"/>
      <c r="AF149" s="292"/>
      <c r="AG149" s="293"/>
      <c r="AH149" s="239"/>
      <c r="AI149" s="239"/>
      <c r="AJ149" s="249"/>
      <c r="AK149" s="251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4"/>
      <c r="AV149" s="235"/>
      <c r="AW149" s="251"/>
      <c r="AX149" s="239"/>
      <c r="AY149" s="250"/>
      <c r="AZ149" s="235"/>
      <c r="BA149" s="252"/>
      <c r="BB149" s="233"/>
      <c r="BC149" s="253"/>
      <c r="BD149" s="253"/>
      <c r="BE149" s="253"/>
      <c r="BF149" s="1"/>
      <c r="BG149" s="1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</row>
    <row r="150" spans="1:230" ht="13.5" customHeight="1" thickBot="1">
      <c r="A150" s="246"/>
      <c r="B150" s="247"/>
      <c r="C150" s="248"/>
      <c r="D150" s="248"/>
      <c r="E150" s="53"/>
      <c r="F150" s="255"/>
      <c r="G150" s="255"/>
      <c r="H150" s="59"/>
      <c r="I150" s="60"/>
      <c r="J150" s="60"/>
      <c r="K150" s="60"/>
      <c r="L150" s="60"/>
      <c r="M150" s="60"/>
      <c r="N150" s="60"/>
      <c r="O150" s="60"/>
      <c r="P150" s="54"/>
      <c r="Q150" s="54"/>
      <c r="R150" s="54"/>
      <c r="S150" s="54"/>
      <c r="T150" s="54"/>
      <c r="U150" s="54"/>
      <c r="V150" s="54"/>
      <c r="W150" s="54"/>
      <c r="X150" s="55"/>
      <c r="Y150" s="55"/>
      <c r="Z150" s="61"/>
      <c r="AA150" s="238"/>
      <c r="AB150" s="239"/>
      <c r="AC150" s="251"/>
      <c r="AD150" s="239"/>
      <c r="AE150" s="239"/>
      <c r="AF150" s="292"/>
      <c r="AG150" s="293"/>
      <c r="AH150" s="239"/>
      <c r="AI150" s="239"/>
      <c r="AJ150" s="249"/>
      <c r="AK150" s="251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4"/>
      <c r="AV150" s="235"/>
      <c r="AW150" s="251"/>
      <c r="AX150" s="239"/>
      <c r="AY150" s="250"/>
      <c r="AZ150" s="235"/>
      <c r="BA150" s="252"/>
      <c r="BB150" s="233"/>
      <c r="BC150" s="253"/>
      <c r="BD150" s="253"/>
      <c r="BE150" s="253"/>
      <c r="BF150" s="1"/>
      <c r="BG150" s="1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</row>
    <row r="151" spans="1:230" ht="13.5" customHeight="1" thickBot="1">
      <c r="A151" s="218">
        <v>21</v>
      </c>
      <c r="B151" s="219" t="s">
        <v>98</v>
      </c>
      <c r="C151" s="294" t="s">
        <v>87</v>
      </c>
      <c r="D151" s="259"/>
      <c r="E151" s="266" t="s">
        <v>15</v>
      </c>
      <c r="F151" s="266"/>
      <c r="G151" s="266"/>
      <c r="H151" s="121">
        <f aca="true" t="shared" si="21" ref="H151:Z151">H152+H153+H154+H155+H156+H157</f>
        <v>0</v>
      </c>
      <c r="I151" s="122">
        <f t="shared" si="21"/>
        <v>0</v>
      </c>
      <c r="J151" s="122">
        <f t="shared" si="21"/>
        <v>0</v>
      </c>
      <c r="K151" s="122">
        <f t="shared" si="21"/>
        <v>0</v>
      </c>
      <c r="L151" s="122">
        <f t="shared" si="21"/>
        <v>0</v>
      </c>
      <c r="M151" s="122">
        <f t="shared" si="21"/>
        <v>0</v>
      </c>
      <c r="N151" s="122">
        <f t="shared" si="21"/>
        <v>0</v>
      </c>
      <c r="O151" s="122">
        <f t="shared" si="21"/>
        <v>3</v>
      </c>
      <c r="P151" s="122">
        <f t="shared" si="21"/>
        <v>0</v>
      </c>
      <c r="Q151" s="122">
        <f t="shared" si="21"/>
        <v>3</v>
      </c>
      <c r="R151" s="122">
        <f t="shared" si="21"/>
        <v>0</v>
      </c>
      <c r="S151" s="122">
        <f t="shared" si="21"/>
        <v>3</v>
      </c>
      <c r="T151" s="122">
        <f t="shared" si="21"/>
        <v>0</v>
      </c>
      <c r="U151" s="122">
        <f t="shared" si="21"/>
        <v>0</v>
      </c>
      <c r="V151" s="122">
        <f t="shared" si="21"/>
        <v>0</v>
      </c>
      <c r="W151" s="122">
        <f t="shared" si="21"/>
        <v>0</v>
      </c>
      <c r="X151" s="122">
        <f t="shared" si="21"/>
        <v>6</v>
      </c>
      <c r="Y151" s="122">
        <f t="shared" si="21"/>
        <v>0</v>
      </c>
      <c r="Z151" s="123">
        <f t="shared" si="21"/>
        <v>0</v>
      </c>
      <c r="AA151" s="263">
        <f>H151+I151+J151+K151+L151+M151+N151+O151+P151+Q151+R151+S151+T151+U151+V151+W151+X151+Y151+Z151</f>
        <v>15</v>
      </c>
      <c r="AB151" s="227"/>
      <c r="AC151" s="236">
        <v>2</v>
      </c>
      <c r="AD151" s="227"/>
      <c r="AE151" s="227"/>
      <c r="AF151" s="227">
        <v>3</v>
      </c>
      <c r="AG151" s="227">
        <v>1</v>
      </c>
      <c r="AH151" s="227"/>
      <c r="AI151" s="227"/>
      <c r="AJ151" s="249">
        <f>AC151+AD151+AE151+AF151+AG151+AH151+AI151</f>
        <v>6</v>
      </c>
      <c r="AK151" s="236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34">
        <f>AK151+AL151+AM151+AN151+AO151+AP151+AQ151+AR151+AS151+AT151</f>
        <v>0</v>
      </c>
      <c r="AV151" s="235">
        <f>AU151+AJ151+AA151</f>
        <v>21</v>
      </c>
      <c r="AW151" s="236">
        <v>22</v>
      </c>
      <c r="AX151" s="227" t="s">
        <v>210</v>
      </c>
      <c r="AY151" s="260">
        <v>3</v>
      </c>
      <c r="AZ151" s="235">
        <v>19</v>
      </c>
      <c r="BA151" s="242"/>
      <c r="BB151" s="233">
        <f>AV151-AZ151-BA151</f>
        <v>2</v>
      </c>
      <c r="BC151" s="240"/>
      <c r="BD151" s="240"/>
      <c r="BE151" s="240" t="s">
        <v>247</v>
      </c>
      <c r="BF151" s="1"/>
      <c r="BG151" s="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</row>
    <row r="152" spans="1:230" ht="13.5" customHeight="1" thickBot="1">
      <c r="A152" s="218"/>
      <c r="B152" s="220"/>
      <c r="C152" s="259"/>
      <c r="D152" s="259"/>
      <c r="E152" s="37" t="s">
        <v>103</v>
      </c>
      <c r="F152" s="295" t="s">
        <v>73</v>
      </c>
      <c r="G152" s="295"/>
      <c r="H152" s="88"/>
      <c r="I152" s="63"/>
      <c r="J152" s="63"/>
      <c r="K152" s="63"/>
      <c r="L152" s="63"/>
      <c r="M152" s="63"/>
      <c r="N152" s="64"/>
      <c r="O152" s="64"/>
      <c r="P152" s="63"/>
      <c r="Q152" s="63"/>
      <c r="R152" s="149"/>
      <c r="S152" s="144"/>
      <c r="T152" s="63"/>
      <c r="U152" s="64"/>
      <c r="V152" s="63"/>
      <c r="W152" s="63"/>
      <c r="X152" s="65">
        <v>2.5</v>
      </c>
      <c r="Y152" s="63"/>
      <c r="Z152" s="161"/>
      <c r="AA152" s="263"/>
      <c r="AB152" s="227"/>
      <c r="AC152" s="236"/>
      <c r="AD152" s="227"/>
      <c r="AE152" s="227"/>
      <c r="AF152" s="227"/>
      <c r="AG152" s="227"/>
      <c r="AH152" s="227"/>
      <c r="AI152" s="227"/>
      <c r="AJ152" s="249"/>
      <c r="AK152" s="236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34"/>
      <c r="AV152" s="235"/>
      <c r="AW152" s="236"/>
      <c r="AX152" s="227"/>
      <c r="AY152" s="260"/>
      <c r="AZ152" s="235"/>
      <c r="BA152" s="242"/>
      <c r="BB152" s="233"/>
      <c r="BC152" s="240"/>
      <c r="BD152" s="240"/>
      <c r="BE152" s="240"/>
      <c r="BF152" s="1"/>
      <c r="BG152" s="1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</row>
    <row r="153" spans="1:230" ht="13.5" customHeight="1" thickBot="1">
      <c r="A153" s="218"/>
      <c r="B153" s="220"/>
      <c r="C153" s="259"/>
      <c r="D153" s="259"/>
      <c r="E153" s="41" t="s">
        <v>105</v>
      </c>
      <c r="F153" s="244" t="s">
        <v>100</v>
      </c>
      <c r="G153" s="243"/>
      <c r="H153" s="41"/>
      <c r="I153" s="42"/>
      <c r="J153" s="42"/>
      <c r="K153" s="42"/>
      <c r="L153" s="42"/>
      <c r="M153" s="42"/>
      <c r="N153" s="42"/>
      <c r="O153" s="42">
        <v>3</v>
      </c>
      <c r="P153" s="145"/>
      <c r="Q153" s="42">
        <v>3</v>
      </c>
      <c r="R153" s="43"/>
      <c r="S153" s="42">
        <v>3</v>
      </c>
      <c r="T153" s="42"/>
      <c r="U153" s="145"/>
      <c r="V153" s="43"/>
      <c r="W153" s="42"/>
      <c r="X153" s="42">
        <v>3</v>
      </c>
      <c r="Y153" s="42"/>
      <c r="Z153" s="68"/>
      <c r="AA153" s="263"/>
      <c r="AB153" s="227"/>
      <c r="AC153" s="236"/>
      <c r="AD153" s="227"/>
      <c r="AE153" s="227"/>
      <c r="AF153" s="227"/>
      <c r="AG153" s="227"/>
      <c r="AH153" s="227"/>
      <c r="AI153" s="227"/>
      <c r="AJ153" s="249"/>
      <c r="AK153" s="236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34"/>
      <c r="AV153" s="235"/>
      <c r="AW153" s="236"/>
      <c r="AX153" s="227"/>
      <c r="AY153" s="260"/>
      <c r="AZ153" s="235"/>
      <c r="BA153" s="242"/>
      <c r="BB153" s="233"/>
      <c r="BC153" s="240"/>
      <c r="BD153" s="240"/>
      <c r="BE153" s="240"/>
      <c r="BF153" s="1"/>
      <c r="BG153" s="1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</row>
    <row r="154" spans="1:230" ht="13.5" customHeight="1" thickBot="1">
      <c r="A154" s="218"/>
      <c r="B154" s="220"/>
      <c r="C154" s="259"/>
      <c r="D154" s="259"/>
      <c r="E154" s="41"/>
      <c r="F154" s="243"/>
      <c r="G154" s="243"/>
      <c r="H154" s="41"/>
      <c r="I154" s="42"/>
      <c r="J154" s="42"/>
      <c r="K154" s="42"/>
      <c r="L154" s="42"/>
      <c r="M154" s="42"/>
      <c r="N154" s="63"/>
      <c r="O154" s="63"/>
      <c r="P154" s="42"/>
      <c r="Q154" s="42"/>
      <c r="R154" s="63"/>
      <c r="S154" s="42"/>
      <c r="T154" s="42"/>
      <c r="U154" s="63"/>
      <c r="V154" s="42"/>
      <c r="W154" s="42"/>
      <c r="X154" s="43"/>
      <c r="Y154" s="43"/>
      <c r="Z154" s="43"/>
      <c r="AA154" s="263"/>
      <c r="AB154" s="227"/>
      <c r="AC154" s="236"/>
      <c r="AD154" s="227"/>
      <c r="AE154" s="227"/>
      <c r="AF154" s="227"/>
      <c r="AG154" s="227"/>
      <c r="AH154" s="227"/>
      <c r="AI154" s="227"/>
      <c r="AJ154" s="249"/>
      <c r="AK154" s="236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34"/>
      <c r="AV154" s="235"/>
      <c r="AW154" s="236"/>
      <c r="AX154" s="227"/>
      <c r="AY154" s="260"/>
      <c r="AZ154" s="235"/>
      <c r="BA154" s="242"/>
      <c r="BB154" s="233"/>
      <c r="BC154" s="240"/>
      <c r="BD154" s="240"/>
      <c r="BE154" s="240"/>
      <c r="BF154" s="1"/>
      <c r="BG154" s="1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</row>
    <row r="155" spans="1:230" ht="13.5" customHeight="1" thickBot="1">
      <c r="A155" s="218"/>
      <c r="B155" s="220"/>
      <c r="C155" s="259"/>
      <c r="D155" s="259"/>
      <c r="E155" s="41"/>
      <c r="F155" s="244"/>
      <c r="G155" s="243"/>
      <c r="H155" s="41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3">
        <v>0.5</v>
      </c>
      <c r="Y155" s="43"/>
      <c r="Z155" s="43"/>
      <c r="AA155" s="263"/>
      <c r="AB155" s="227"/>
      <c r="AC155" s="236"/>
      <c r="AD155" s="227"/>
      <c r="AE155" s="227"/>
      <c r="AF155" s="227"/>
      <c r="AG155" s="227"/>
      <c r="AH155" s="227"/>
      <c r="AI155" s="227"/>
      <c r="AJ155" s="249"/>
      <c r="AK155" s="236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34"/>
      <c r="AV155" s="235"/>
      <c r="AW155" s="236"/>
      <c r="AX155" s="227"/>
      <c r="AY155" s="260"/>
      <c r="AZ155" s="235"/>
      <c r="BA155" s="242"/>
      <c r="BB155" s="233"/>
      <c r="BC155" s="240"/>
      <c r="BD155" s="240"/>
      <c r="BE155" s="240"/>
      <c r="BF155" s="1"/>
      <c r="BG155" s="1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</row>
    <row r="156" spans="1:230" ht="13.5" customHeight="1" thickBot="1">
      <c r="A156" s="218"/>
      <c r="B156" s="220"/>
      <c r="C156" s="259"/>
      <c r="D156" s="259"/>
      <c r="E156" s="41"/>
      <c r="F156" s="244" t="s">
        <v>187</v>
      </c>
      <c r="G156" s="243"/>
      <c r="H156" s="41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145"/>
      <c r="W156" s="42"/>
      <c r="X156" s="43"/>
      <c r="Y156" s="43"/>
      <c r="Z156" s="43"/>
      <c r="AA156" s="263"/>
      <c r="AB156" s="227"/>
      <c r="AC156" s="236"/>
      <c r="AD156" s="227"/>
      <c r="AE156" s="227"/>
      <c r="AF156" s="227"/>
      <c r="AG156" s="227"/>
      <c r="AH156" s="227"/>
      <c r="AI156" s="227"/>
      <c r="AJ156" s="249"/>
      <c r="AK156" s="236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34"/>
      <c r="AV156" s="235"/>
      <c r="AW156" s="236"/>
      <c r="AX156" s="227"/>
      <c r="AY156" s="260"/>
      <c r="AZ156" s="235"/>
      <c r="BA156" s="242"/>
      <c r="BB156" s="233"/>
      <c r="BC156" s="240"/>
      <c r="BD156" s="240"/>
      <c r="BE156" s="240"/>
      <c r="BF156" s="1"/>
      <c r="BG156" s="1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</row>
    <row r="157" spans="1:230" ht="13.5" customHeight="1" thickBot="1">
      <c r="A157" s="218"/>
      <c r="B157" s="220"/>
      <c r="C157" s="259"/>
      <c r="D157" s="259"/>
      <c r="E157" s="44"/>
      <c r="F157" s="245"/>
      <c r="G157" s="245"/>
      <c r="H157" s="44"/>
      <c r="I157" s="45"/>
      <c r="J157" s="45"/>
      <c r="K157" s="45"/>
      <c r="L157" s="45"/>
      <c r="M157" s="45"/>
      <c r="N157" s="45"/>
      <c r="O157" s="45"/>
      <c r="P157" s="57"/>
      <c r="Q157" s="57"/>
      <c r="R157" s="57"/>
      <c r="S157" s="57"/>
      <c r="T157" s="57"/>
      <c r="U157" s="57"/>
      <c r="V157" s="57"/>
      <c r="W157" s="57"/>
      <c r="X157" s="58"/>
      <c r="Y157" s="46"/>
      <c r="Z157" s="46"/>
      <c r="AA157" s="263"/>
      <c r="AB157" s="227"/>
      <c r="AC157" s="236"/>
      <c r="AD157" s="227"/>
      <c r="AE157" s="227"/>
      <c r="AF157" s="227"/>
      <c r="AG157" s="227"/>
      <c r="AH157" s="227"/>
      <c r="AI157" s="227"/>
      <c r="AJ157" s="249"/>
      <c r="AK157" s="236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234"/>
      <c r="AV157" s="235"/>
      <c r="AW157" s="236"/>
      <c r="AX157" s="227"/>
      <c r="AY157" s="260"/>
      <c r="AZ157" s="235"/>
      <c r="BA157" s="242"/>
      <c r="BB157" s="233"/>
      <c r="BC157" s="240"/>
      <c r="BD157" s="240"/>
      <c r="BE157" s="240"/>
      <c r="BF157" s="1"/>
      <c r="BG157" s="1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</row>
    <row r="158" spans="1:230" ht="13.5" customHeight="1" thickBot="1">
      <c r="A158" s="246">
        <v>22</v>
      </c>
      <c r="B158" s="262" t="s">
        <v>191</v>
      </c>
      <c r="C158" s="283" t="s">
        <v>87</v>
      </c>
      <c r="D158" s="248"/>
      <c r="E158" s="222" t="s">
        <v>15</v>
      </c>
      <c r="F158" s="222"/>
      <c r="G158" s="222"/>
      <c r="H158" s="33">
        <f aca="true" t="shared" si="22" ref="H158:Z158">H159+H160+H161+H162+H163+H164</f>
        <v>0</v>
      </c>
      <c r="I158" s="34">
        <f t="shared" si="22"/>
        <v>0</v>
      </c>
      <c r="J158" s="34">
        <f t="shared" si="22"/>
        <v>0</v>
      </c>
      <c r="K158" s="34">
        <f t="shared" si="22"/>
        <v>0</v>
      </c>
      <c r="L158" s="34">
        <f t="shared" si="22"/>
        <v>0</v>
      </c>
      <c r="M158" s="34">
        <f t="shared" si="22"/>
        <v>0</v>
      </c>
      <c r="N158" s="34">
        <f t="shared" si="22"/>
        <v>0</v>
      </c>
      <c r="O158" s="34">
        <f t="shared" si="22"/>
        <v>0</v>
      </c>
      <c r="P158" s="34">
        <f t="shared" si="22"/>
        <v>0</v>
      </c>
      <c r="Q158" s="34">
        <f t="shared" si="22"/>
        <v>4</v>
      </c>
      <c r="R158" s="34">
        <f t="shared" si="22"/>
        <v>0</v>
      </c>
      <c r="S158" s="34">
        <f t="shared" si="22"/>
        <v>0</v>
      </c>
      <c r="T158" s="34">
        <f t="shared" si="22"/>
        <v>0</v>
      </c>
      <c r="U158" s="34">
        <f t="shared" si="22"/>
        <v>0</v>
      </c>
      <c r="V158" s="34">
        <f t="shared" si="22"/>
        <v>4</v>
      </c>
      <c r="W158" s="34">
        <f t="shared" si="22"/>
        <v>0</v>
      </c>
      <c r="X158" s="34">
        <f t="shared" si="22"/>
        <v>0</v>
      </c>
      <c r="Y158" s="34">
        <f t="shared" si="22"/>
        <v>4.5</v>
      </c>
      <c r="Z158" s="34">
        <f t="shared" si="22"/>
        <v>4</v>
      </c>
      <c r="AA158" s="238">
        <f>H158+I158+J158+K158+L158+M158+N158+O158+P158+Q158+R158+S158+T158+U158+V158+W158+X158+Y158+Z158</f>
        <v>16.5</v>
      </c>
      <c r="AB158" s="239"/>
      <c r="AC158" s="251">
        <v>1</v>
      </c>
      <c r="AD158" s="239"/>
      <c r="AE158" s="239">
        <v>2</v>
      </c>
      <c r="AF158" s="239"/>
      <c r="AG158" s="239">
        <v>2.5</v>
      </c>
      <c r="AH158" s="239"/>
      <c r="AI158" s="239"/>
      <c r="AJ158" s="249">
        <f>AC158+AD158+AE158+AF158+AG158+AH158+AI158</f>
        <v>5.5</v>
      </c>
      <c r="AK158" s="251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4">
        <f>AK158+AL158+AM158+AN158+AO158+AP158+AQ158+AR158+AS158+AT158</f>
        <v>0</v>
      </c>
      <c r="AV158" s="235">
        <f>AU158+AJ158+AA158</f>
        <v>22</v>
      </c>
      <c r="AW158" s="251"/>
      <c r="AX158" s="239" t="s">
        <v>67</v>
      </c>
      <c r="AY158" s="250">
        <v>1</v>
      </c>
      <c r="AZ158" s="235">
        <v>21</v>
      </c>
      <c r="BA158" s="252"/>
      <c r="BB158" s="233">
        <f>AV158-AZ158-BA158</f>
        <v>1</v>
      </c>
      <c r="BC158" s="253"/>
      <c r="BD158" s="253"/>
      <c r="BE158" s="253" t="s">
        <v>245</v>
      </c>
      <c r="BF158" s="1"/>
      <c r="BG158" s="1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</row>
    <row r="159" spans="1:230" ht="13.5" customHeight="1" thickBot="1">
      <c r="A159" s="246"/>
      <c r="B159" s="247"/>
      <c r="C159" s="248"/>
      <c r="D159" s="248"/>
      <c r="E159" s="47"/>
      <c r="F159" s="275" t="s">
        <v>63</v>
      </c>
      <c r="G159" s="256"/>
      <c r="H159" s="47"/>
      <c r="I159" s="48"/>
      <c r="J159" s="48"/>
      <c r="K159" s="48"/>
      <c r="L159" s="48"/>
      <c r="M159" s="48"/>
      <c r="N159" s="71"/>
      <c r="O159" s="71"/>
      <c r="P159" s="71"/>
      <c r="Q159" s="71">
        <v>4</v>
      </c>
      <c r="R159" s="71"/>
      <c r="S159" s="71"/>
      <c r="T159" s="71"/>
      <c r="U159" s="71"/>
      <c r="V159" s="71">
        <v>4</v>
      </c>
      <c r="W159" s="48"/>
      <c r="X159" s="49"/>
      <c r="Y159" s="49">
        <v>4</v>
      </c>
      <c r="Z159" s="49">
        <v>4</v>
      </c>
      <c r="AA159" s="238"/>
      <c r="AB159" s="239"/>
      <c r="AC159" s="251"/>
      <c r="AD159" s="239"/>
      <c r="AE159" s="239"/>
      <c r="AF159" s="239"/>
      <c r="AG159" s="239"/>
      <c r="AH159" s="239"/>
      <c r="AI159" s="239"/>
      <c r="AJ159" s="249"/>
      <c r="AK159" s="251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4"/>
      <c r="AV159" s="235"/>
      <c r="AW159" s="251"/>
      <c r="AX159" s="239"/>
      <c r="AY159" s="250"/>
      <c r="AZ159" s="235"/>
      <c r="BA159" s="252"/>
      <c r="BB159" s="233"/>
      <c r="BC159" s="253"/>
      <c r="BD159" s="253"/>
      <c r="BE159" s="253"/>
      <c r="BF159" s="1"/>
      <c r="BG159" s="1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</row>
    <row r="160" spans="1:230" ht="13.5" customHeight="1" thickBot="1">
      <c r="A160" s="246"/>
      <c r="B160" s="247"/>
      <c r="C160" s="248"/>
      <c r="D160" s="248"/>
      <c r="E160" s="50"/>
      <c r="F160" s="257" t="s">
        <v>101</v>
      </c>
      <c r="G160" s="258"/>
      <c r="H160" s="50"/>
      <c r="I160" s="51"/>
      <c r="J160" s="51"/>
      <c r="K160" s="51"/>
      <c r="L160" s="51"/>
      <c r="M160" s="51"/>
      <c r="N160" s="60"/>
      <c r="O160" s="51"/>
      <c r="P160" s="51"/>
      <c r="Q160" s="51"/>
      <c r="R160" s="51"/>
      <c r="S160" s="60"/>
      <c r="T160" s="51"/>
      <c r="U160" s="60"/>
      <c r="V160" s="51"/>
      <c r="W160" s="60"/>
      <c r="X160" s="52"/>
      <c r="Y160" s="52"/>
      <c r="Z160" s="52"/>
      <c r="AA160" s="238"/>
      <c r="AB160" s="239"/>
      <c r="AC160" s="251"/>
      <c r="AD160" s="239"/>
      <c r="AE160" s="239"/>
      <c r="AF160" s="239"/>
      <c r="AG160" s="239"/>
      <c r="AH160" s="239"/>
      <c r="AI160" s="239"/>
      <c r="AJ160" s="249"/>
      <c r="AK160" s="251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4"/>
      <c r="AV160" s="235"/>
      <c r="AW160" s="251"/>
      <c r="AX160" s="239"/>
      <c r="AY160" s="250"/>
      <c r="AZ160" s="235"/>
      <c r="BA160" s="252"/>
      <c r="BB160" s="233"/>
      <c r="BC160" s="253"/>
      <c r="BD160" s="253"/>
      <c r="BE160" s="253"/>
      <c r="BF160" s="1"/>
      <c r="BG160" s="1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</row>
    <row r="161" spans="1:230" ht="13.5" customHeight="1" thickBot="1">
      <c r="A161" s="246"/>
      <c r="B161" s="247"/>
      <c r="C161" s="248"/>
      <c r="D161" s="248"/>
      <c r="E161" s="50"/>
      <c r="F161" s="296"/>
      <c r="G161" s="296"/>
      <c r="H161" s="50"/>
      <c r="I161" s="51"/>
      <c r="J161" s="51"/>
      <c r="K161" s="51"/>
      <c r="L161" s="51"/>
      <c r="M161" s="51"/>
      <c r="N161" s="51"/>
      <c r="O161" s="90"/>
      <c r="P161" s="51"/>
      <c r="Q161" s="51"/>
      <c r="R161" s="51"/>
      <c r="S161" s="90"/>
      <c r="T161" s="91"/>
      <c r="U161" s="51"/>
      <c r="V161" s="91"/>
      <c r="W161" s="52"/>
      <c r="X161" s="51"/>
      <c r="Y161" s="52"/>
      <c r="Z161" s="52"/>
      <c r="AA161" s="238"/>
      <c r="AB161" s="239"/>
      <c r="AC161" s="251"/>
      <c r="AD161" s="239"/>
      <c r="AE161" s="239"/>
      <c r="AF161" s="239"/>
      <c r="AG161" s="239"/>
      <c r="AH161" s="239"/>
      <c r="AI161" s="239"/>
      <c r="AJ161" s="249"/>
      <c r="AK161" s="251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4"/>
      <c r="AV161" s="235"/>
      <c r="AW161" s="251"/>
      <c r="AX161" s="239"/>
      <c r="AY161" s="250"/>
      <c r="AZ161" s="235"/>
      <c r="BA161" s="252"/>
      <c r="BB161" s="233"/>
      <c r="BC161" s="253"/>
      <c r="BD161" s="253"/>
      <c r="BE161" s="253"/>
      <c r="BF161" s="1"/>
      <c r="BG161" s="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</row>
    <row r="162" spans="1:230" ht="13.5" customHeight="1" thickBot="1">
      <c r="A162" s="246"/>
      <c r="B162" s="247"/>
      <c r="C162" s="248"/>
      <c r="D162" s="248"/>
      <c r="E162" s="50"/>
      <c r="F162" s="258"/>
      <c r="G162" s="258"/>
      <c r="H162" s="50"/>
      <c r="I162" s="51"/>
      <c r="J162" s="51"/>
      <c r="K162" s="51"/>
      <c r="L162" s="51"/>
      <c r="M162" s="51"/>
      <c r="N162" s="71"/>
      <c r="O162" s="51"/>
      <c r="P162" s="51"/>
      <c r="Q162" s="51"/>
      <c r="R162" s="51"/>
      <c r="S162" s="71"/>
      <c r="T162" s="51"/>
      <c r="U162" s="71"/>
      <c r="V162" s="51"/>
      <c r="W162" s="71"/>
      <c r="X162" s="52"/>
      <c r="Y162" s="52"/>
      <c r="Z162" s="52"/>
      <c r="AA162" s="238"/>
      <c r="AB162" s="239"/>
      <c r="AC162" s="251"/>
      <c r="AD162" s="239"/>
      <c r="AE162" s="239"/>
      <c r="AF162" s="239"/>
      <c r="AG162" s="239"/>
      <c r="AH162" s="239"/>
      <c r="AI162" s="239"/>
      <c r="AJ162" s="249"/>
      <c r="AK162" s="251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4"/>
      <c r="AV162" s="235"/>
      <c r="AW162" s="251"/>
      <c r="AX162" s="239"/>
      <c r="AY162" s="250"/>
      <c r="AZ162" s="235"/>
      <c r="BA162" s="252"/>
      <c r="BB162" s="233"/>
      <c r="BC162" s="253"/>
      <c r="BD162" s="253"/>
      <c r="BE162" s="253"/>
      <c r="BF162" s="1"/>
      <c r="BG162" s="1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</row>
    <row r="163" spans="1:230" ht="13.5" customHeight="1" thickBot="1">
      <c r="A163" s="246"/>
      <c r="B163" s="247"/>
      <c r="C163" s="248"/>
      <c r="D163" s="248"/>
      <c r="E163" s="50"/>
      <c r="F163" s="257" t="s">
        <v>188</v>
      </c>
      <c r="G163" s="258"/>
      <c r="H163" s="50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2"/>
      <c r="Y163" s="52">
        <v>0.5</v>
      </c>
      <c r="Z163" s="52"/>
      <c r="AA163" s="238"/>
      <c r="AB163" s="239"/>
      <c r="AC163" s="251"/>
      <c r="AD163" s="239"/>
      <c r="AE163" s="239"/>
      <c r="AF163" s="239"/>
      <c r="AG163" s="239"/>
      <c r="AH163" s="239"/>
      <c r="AI163" s="239"/>
      <c r="AJ163" s="249"/>
      <c r="AK163" s="251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4"/>
      <c r="AV163" s="235"/>
      <c r="AW163" s="251"/>
      <c r="AX163" s="239"/>
      <c r="AY163" s="250"/>
      <c r="AZ163" s="235"/>
      <c r="BA163" s="252"/>
      <c r="BB163" s="233"/>
      <c r="BC163" s="253"/>
      <c r="BD163" s="253"/>
      <c r="BE163" s="253"/>
      <c r="BF163" s="1"/>
      <c r="BG163" s="1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</row>
    <row r="164" spans="1:230" ht="13.5" customHeight="1" thickBot="1">
      <c r="A164" s="246"/>
      <c r="B164" s="247"/>
      <c r="C164" s="248"/>
      <c r="D164" s="248"/>
      <c r="E164" s="53"/>
      <c r="F164" s="255"/>
      <c r="G164" s="255"/>
      <c r="H164" s="59"/>
      <c r="I164" s="60"/>
      <c r="J164" s="60"/>
      <c r="K164" s="60"/>
      <c r="L164" s="60"/>
      <c r="M164" s="60"/>
      <c r="N164" s="60"/>
      <c r="O164" s="60"/>
      <c r="P164" s="54"/>
      <c r="Q164" s="54"/>
      <c r="R164" s="54"/>
      <c r="S164" s="54"/>
      <c r="T164" s="54"/>
      <c r="U164" s="54"/>
      <c r="V164" s="54"/>
      <c r="W164" s="54"/>
      <c r="X164" s="55"/>
      <c r="Y164" s="55"/>
      <c r="Z164" s="61"/>
      <c r="AA164" s="238"/>
      <c r="AB164" s="239"/>
      <c r="AC164" s="251"/>
      <c r="AD164" s="239"/>
      <c r="AE164" s="239"/>
      <c r="AF164" s="239"/>
      <c r="AG164" s="239"/>
      <c r="AH164" s="239"/>
      <c r="AI164" s="239"/>
      <c r="AJ164" s="249"/>
      <c r="AK164" s="251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34"/>
      <c r="AV164" s="235"/>
      <c r="AW164" s="251"/>
      <c r="AX164" s="239"/>
      <c r="AY164" s="250"/>
      <c r="AZ164" s="235"/>
      <c r="BA164" s="252"/>
      <c r="BB164" s="233"/>
      <c r="BC164" s="253"/>
      <c r="BD164" s="253"/>
      <c r="BE164" s="253"/>
      <c r="BF164" s="1"/>
      <c r="BG164" s="1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</row>
    <row r="165" spans="1:230" ht="13.5" customHeight="1" thickBot="1">
      <c r="A165" s="218">
        <v>23</v>
      </c>
      <c r="B165" s="220" t="s">
        <v>102</v>
      </c>
      <c r="C165" s="294" t="s">
        <v>87</v>
      </c>
      <c r="D165" s="259"/>
      <c r="E165" s="266" t="s">
        <v>15</v>
      </c>
      <c r="F165" s="266"/>
      <c r="G165" s="266"/>
      <c r="H165" s="121">
        <f aca="true" t="shared" si="23" ref="H165:Z165">H166+H167+H168+H169+H170+H171</f>
        <v>0</v>
      </c>
      <c r="I165" s="122">
        <f t="shared" si="23"/>
        <v>0</v>
      </c>
      <c r="J165" s="122">
        <f t="shared" si="23"/>
        <v>0</v>
      </c>
      <c r="K165" s="122">
        <f t="shared" si="23"/>
        <v>0</v>
      </c>
      <c r="L165" s="122">
        <f t="shared" si="23"/>
        <v>0</v>
      </c>
      <c r="M165" s="122">
        <f t="shared" si="23"/>
        <v>0</v>
      </c>
      <c r="N165" s="122">
        <f t="shared" si="23"/>
        <v>0</v>
      </c>
      <c r="O165" s="122">
        <f t="shared" si="23"/>
        <v>0</v>
      </c>
      <c r="P165" s="122">
        <f t="shared" si="23"/>
        <v>0</v>
      </c>
      <c r="Q165" s="122">
        <f t="shared" si="23"/>
        <v>1.5</v>
      </c>
      <c r="R165" s="122">
        <f t="shared" si="23"/>
        <v>1.5</v>
      </c>
      <c r="S165" s="122">
        <f t="shared" si="23"/>
        <v>2</v>
      </c>
      <c r="T165" s="122">
        <f t="shared" si="23"/>
        <v>0</v>
      </c>
      <c r="U165" s="122">
        <f t="shared" si="23"/>
        <v>2</v>
      </c>
      <c r="V165" s="122">
        <f t="shared" si="23"/>
        <v>1</v>
      </c>
      <c r="W165" s="122">
        <f t="shared" si="23"/>
        <v>1</v>
      </c>
      <c r="X165" s="122">
        <f t="shared" si="23"/>
        <v>2</v>
      </c>
      <c r="Y165" s="122">
        <f t="shared" si="23"/>
        <v>2</v>
      </c>
      <c r="Z165" s="123">
        <f t="shared" si="23"/>
        <v>4</v>
      </c>
      <c r="AA165" s="263">
        <f>H165+I165+J165+K165+L165+M165+N165+O165+P165+Q165+R165+S165+T165+U165+V165+W165+X165+Y165+Z165</f>
        <v>17</v>
      </c>
      <c r="AB165" s="227"/>
      <c r="AC165" s="236"/>
      <c r="AD165" s="227"/>
      <c r="AE165" s="227">
        <v>2</v>
      </c>
      <c r="AF165" s="227"/>
      <c r="AG165" s="227">
        <v>1.5</v>
      </c>
      <c r="AH165" s="227"/>
      <c r="AI165" s="227"/>
      <c r="AJ165" s="249">
        <f>AC165+AD165+AE165+AF165+AG165+AH165+AI165</f>
        <v>3.5</v>
      </c>
      <c r="AK165" s="236"/>
      <c r="AL165" s="227"/>
      <c r="AM165" s="227"/>
      <c r="AN165" s="227"/>
      <c r="AO165" s="227"/>
      <c r="AP165" s="227"/>
      <c r="AQ165" s="227"/>
      <c r="AR165" s="227"/>
      <c r="AS165" s="227">
        <v>2</v>
      </c>
      <c r="AT165" s="227"/>
      <c r="AU165" s="234">
        <f>AK165+AL165+AM165+AN165+AO165+AP165+AQ165+AR165+AS165+AT165</f>
        <v>2</v>
      </c>
      <c r="AV165" s="235">
        <f>AU165+AJ165+AA165</f>
        <v>22.5</v>
      </c>
      <c r="AW165" s="236">
        <v>22</v>
      </c>
      <c r="AX165" s="227" t="s">
        <v>67</v>
      </c>
      <c r="AY165" s="260">
        <v>1</v>
      </c>
      <c r="AZ165" s="235">
        <v>21</v>
      </c>
      <c r="BA165" s="242"/>
      <c r="BB165" s="233">
        <f>AV165-AZ165-BA165</f>
        <v>1.5</v>
      </c>
      <c r="BC165" s="240"/>
      <c r="BD165" s="240"/>
      <c r="BE165" s="240" t="s">
        <v>246</v>
      </c>
      <c r="BF165" s="1"/>
      <c r="BG165" s="1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</row>
    <row r="166" spans="1:230" ht="13.5" customHeight="1" thickBot="1">
      <c r="A166" s="218"/>
      <c r="B166" s="220"/>
      <c r="C166" s="259"/>
      <c r="D166" s="259"/>
      <c r="E166" s="37" t="s">
        <v>62</v>
      </c>
      <c r="F166" s="295" t="s">
        <v>104</v>
      </c>
      <c r="G166" s="295"/>
      <c r="H166" s="88"/>
      <c r="I166" s="63"/>
      <c r="J166" s="63"/>
      <c r="K166" s="63"/>
      <c r="L166" s="63"/>
      <c r="M166" s="63"/>
      <c r="N166" s="63"/>
      <c r="O166" s="63"/>
      <c r="P166" s="63"/>
      <c r="Q166" s="173">
        <v>0.5</v>
      </c>
      <c r="R166" s="181">
        <v>0.5</v>
      </c>
      <c r="S166" s="174">
        <v>1</v>
      </c>
      <c r="T166" s="167"/>
      <c r="U166" s="182">
        <v>1</v>
      </c>
      <c r="V166" s="174">
        <v>1</v>
      </c>
      <c r="W166" s="167">
        <v>1</v>
      </c>
      <c r="X166" s="174">
        <v>1</v>
      </c>
      <c r="Y166" s="176">
        <v>1</v>
      </c>
      <c r="Z166" s="183">
        <v>1</v>
      </c>
      <c r="AA166" s="263"/>
      <c r="AB166" s="227"/>
      <c r="AC166" s="236"/>
      <c r="AD166" s="227"/>
      <c r="AE166" s="227"/>
      <c r="AF166" s="227"/>
      <c r="AG166" s="227"/>
      <c r="AH166" s="227"/>
      <c r="AI166" s="227"/>
      <c r="AJ166" s="249"/>
      <c r="AK166" s="236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34"/>
      <c r="AV166" s="235"/>
      <c r="AW166" s="236"/>
      <c r="AX166" s="227"/>
      <c r="AY166" s="260"/>
      <c r="AZ166" s="235"/>
      <c r="BA166" s="242"/>
      <c r="BB166" s="233"/>
      <c r="BC166" s="240"/>
      <c r="BD166" s="240"/>
      <c r="BE166" s="240"/>
      <c r="BF166" s="1"/>
      <c r="BG166" s="1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</row>
    <row r="167" spans="1:230" ht="13.5" customHeight="1" thickBot="1">
      <c r="A167" s="218"/>
      <c r="B167" s="220"/>
      <c r="C167" s="259"/>
      <c r="D167" s="259"/>
      <c r="E167" s="41" t="s">
        <v>84</v>
      </c>
      <c r="F167" s="243" t="s">
        <v>65</v>
      </c>
      <c r="G167" s="243"/>
      <c r="H167" s="41"/>
      <c r="I167" s="42"/>
      <c r="J167" s="42"/>
      <c r="K167" s="42"/>
      <c r="L167" s="42"/>
      <c r="M167" s="42"/>
      <c r="N167" s="42"/>
      <c r="O167" s="42"/>
      <c r="P167" s="63"/>
      <c r="Q167" s="167">
        <v>1</v>
      </c>
      <c r="R167" s="167">
        <v>1</v>
      </c>
      <c r="S167" s="167">
        <v>1</v>
      </c>
      <c r="T167" s="167"/>
      <c r="U167" s="167">
        <v>1</v>
      </c>
      <c r="V167" s="184"/>
      <c r="W167" s="167"/>
      <c r="X167" s="167">
        <v>1</v>
      </c>
      <c r="Y167" s="167">
        <v>1</v>
      </c>
      <c r="Z167" s="185">
        <v>1</v>
      </c>
      <c r="AA167" s="263"/>
      <c r="AB167" s="227"/>
      <c r="AC167" s="236"/>
      <c r="AD167" s="227"/>
      <c r="AE167" s="227"/>
      <c r="AF167" s="227"/>
      <c r="AG167" s="227"/>
      <c r="AH167" s="227"/>
      <c r="AI167" s="227"/>
      <c r="AJ167" s="249"/>
      <c r="AK167" s="236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34"/>
      <c r="AV167" s="235"/>
      <c r="AW167" s="236"/>
      <c r="AX167" s="227"/>
      <c r="AY167" s="260"/>
      <c r="AZ167" s="235"/>
      <c r="BA167" s="242"/>
      <c r="BB167" s="233"/>
      <c r="BC167" s="240"/>
      <c r="BD167" s="240"/>
      <c r="BE167" s="240"/>
      <c r="BF167" s="1"/>
      <c r="BG167" s="1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</row>
    <row r="168" spans="1:230" ht="13.5" customHeight="1" thickBot="1">
      <c r="A168" s="218"/>
      <c r="B168" s="220"/>
      <c r="C168" s="259"/>
      <c r="D168" s="259"/>
      <c r="E168" s="41"/>
      <c r="F168" s="243" t="s">
        <v>89</v>
      </c>
      <c r="G168" s="243"/>
      <c r="H168" s="41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159"/>
      <c r="T168" s="159"/>
      <c r="U168" s="159"/>
      <c r="V168" s="145"/>
      <c r="W168" s="158"/>
      <c r="X168" s="65"/>
      <c r="Y168" s="65"/>
      <c r="Z168" s="43">
        <v>1.5</v>
      </c>
      <c r="AA168" s="263"/>
      <c r="AB168" s="227"/>
      <c r="AC168" s="236"/>
      <c r="AD168" s="227"/>
      <c r="AE168" s="227"/>
      <c r="AF168" s="227"/>
      <c r="AG168" s="227"/>
      <c r="AH168" s="227"/>
      <c r="AI168" s="227"/>
      <c r="AJ168" s="249"/>
      <c r="AK168" s="236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34"/>
      <c r="AV168" s="235"/>
      <c r="AW168" s="236"/>
      <c r="AX168" s="227"/>
      <c r="AY168" s="260"/>
      <c r="AZ168" s="235"/>
      <c r="BA168" s="242"/>
      <c r="BB168" s="233"/>
      <c r="BC168" s="240"/>
      <c r="BD168" s="240"/>
      <c r="BE168" s="240"/>
      <c r="BF168" s="1"/>
      <c r="BG168" s="1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</row>
    <row r="169" spans="1:230" ht="13.5" customHeight="1" thickBot="1">
      <c r="A169" s="218"/>
      <c r="B169" s="220"/>
      <c r="C169" s="259"/>
      <c r="D169" s="259"/>
      <c r="E169" s="41"/>
      <c r="F169" s="244" t="s">
        <v>90</v>
      </c>
      <c r="G169" s="243"/>
      <c r="H169" s="41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145"/>
      <c r="T169" s="42"/>
      <c r="U169" s="42"/>
      <c r="V169" s="42"/>
      <c r="W169" s="42"/>
      <c r="X169" s="43"/>
      <c r="Y169" s="43"/>
      <c r="Z169" s="43"/>
      <c r="AA169" s="263"/>
      <c r="AB169" s="227"/>
      <c r="AC169" s="236"/>
      <c r="AD169" s="227"/>
      <c r="AE169" s="227"/>
      <c r="AF169" s="227"/>
      <c r="AG169" s="227"/>
      <c r="AH169" s="227"/>
      <c r="AI169" s="227"/>
      <c r="AJ169" s="249"/>
      <c r="AK169" s="236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34"/>
      <c r="AV169" s="235"/>
      <c r="AW169" s="236"/>
      <c r="AX169" s="227"/>
      <c r="AY169" s="260"/>
      <c r="AZ169" s="235"/>
      <c r="BA169" s="242"/>
      <c r="BB169" s="233"/>
      <c r="BC169" s="240"/>
      <c r="BD169" s="240"/>
      <c r="BE169" s="240"/>
      <c r="BF169" s="1"/>
      <c r="BG169" s="1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</row>
    <row r="170" spans="1:230" ht="13.5" customHeight="1" thickBot="1">
      <c r="A170" s="218"/>
      <c r="B170" s="220"/>
      <c r="C170" s="259"/>
      <c r="D170" s="259"/>
      <c r="E170" s="41"/>
      <c r="F170" s="244" t="s">
        <v>202</v>
      </c>
      <c r="G170" s="243"/>
      <c r="H170" s="41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145"/>
      <c r="W170" s="42"/>
      <c r="X170" s="43"/>
      <c r="Y170" s="43"/>
      <c r="Z170" s="43">
        <v>0.5</v>
      </c>
      <c r="AA170" s="263"/>
      <c r="AB170" s="227"/>
      <c r="AC170" s="236"/>
      <c r="AD170" s="227"/>
      <c r="AE170" s="227"/>
      <c r="AF170" s="227"/>
      <c r="AG170" s="227"/>
      <c r="AH170" s="227"/>
      <c r="AI170" s="227"/>
      <c r="AJ170" s="249"/>
      <c r="AK170" s="236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34"/>
      <c r="AV170" s="235"/>
      <c r="AW170" s="236"/>
      <c r="AX170" s="227"/>
      <c r="AY170" s="260"/>
      <c r="AZ170" s="235"/>
      <c r="BA170" s="242"/>
      <c r="BB170" s="233"/>
      <c r="BC170" s="240"/>
      <c r="BD170" s="240"/>
      <c r="BE170" s="240"/>
      <c r="BF170" s="1"/>
      <c r="BG170" s="1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</row>
    <row r="171" spans="1:230" ht="13.5" customHeight="1" thickBot="1">
      <c r="A171" s="218"/>
      <c r="B171" s="220"/>
      <c r="C171" s="259"/>
      <c r="D171" s="259"/>
      <c r="E171" s="44"/>
      <c r="F171" s="245"/>
      <c r="G171" s="245"/>
      <c r="H171" s="44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6"/>
      <c r="Y171" s="46"/>
      <c r="Z171" s="46"/>
      <c r="AA171" s="263"/>
      <c r="AB171" s="227"/>
      <c r="AC171" s="236"/>
      <c r="AD171" s="227"/>
      <c r="AE171" s="227"/>
      <c r="AF171" s="227"/>
      <c r="AG171" s="227"/>
      <c r="AH171" s="227"/>
      <c r="AI171" s="227"/>
      <c r="AJ171" s="249"/>
      <c r="AK171" s="236"/>
      <c r="AL171" s="227"/>
      <c r="AM171" s="227"/>
      <c r="AN171" s="227"/>
      <c r="AO171" s="227"/>
      <c r="AP171" s="227"/>
      <c r="AQ171" s="227"/>
      <c r="AR171" s="227"/>
      <c r="AS171" s="227"/>
      <c r="AT171" s="227"/>
      <c r="AU171" s="234"/>
      <c r="AV171" s="235"/>
      <c r="AW171" s="236"/>
      <c r="AX171" s="227"/>
      <c r="AY171" s="260"/>
      <c r="AZ171" s="235"/>
      <c r="BA171" s="242"/>
      <c r="BB171" s="233"/>
      <c r="BC171" s="240"/>
      <c r="BD171" s="240"/>
      <c r="BE171" s="240"/>
      <c r="BF171" s="1"/>
      <c r="BG171" s="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</row>
    <row r="172" spans="1:230" ht="13.5" customHeight="1" thickBot="1">
      <c r="A172" s="246">
        <v>24</v>
      </c>
      <c r="B172" s="247" t="s">
        <v>106</v>
      </c>
      <c r="C172" s="248" t="s">
        <v>87</v>
      </c>
      <c r="D172" s="248"/>
      <c r="E172" s="222" t="s">
        <v>15</v>
      </c>
      <c r="F172" s="222"/>
      <c r="G172" s="222"/>
      <c r="H172" s="33">
        <f aca="true" t="shared" si="24" ref="H172:Z172">H173+H174+H175+H176+H177+H178</f>
        <v>0</v>
      </c>
      <c r="I172" s="34">
        <f t="shared" si="24"/>
        <v>0</v>
      </c>
      <c r="J172" s="34">
        <f t="shared" si="24"/>
        <v>0</v>
      </c>
      <c r="K172" s="34">
        <f t="shared" si="24"/>
        <v>0</v>
      </c>
      <c r="L172" s="34">
        <f t="shared" si="24"/>
        <v>0</v>
      </c>
      <c r="M172" s="34">
        <f t="shared" si="24"/>
        <v>0</v>
      </c>
      <c r="N172" s="34">
        <f t="shared" si="24"/>
        <v>0</v>
      </c>
      <c r="O172" s="34">
        <f t="shared" si="24"/>
        <v>0</v>
      </c>
      <c r="P172" s="34">
        <f t="shared" si="24"/>
        <v>0</v>
      </c>
      <c r="Q172" s="34">
        <f t="shared" si="24"/>
        <v>5</v>
      </c>
      <c r="R172" s="34">
        <f t="shared" si="24"/>
        <v>4</v>
      </c>
      <c r="S172" s="34">
        <f t="shared" si="24"/>
        <v>0</v>
      </c>
      <c r="T172" s="34">
        <f t="shared" si="24"/>
        <v>0</v>
      </c>
      <c r="U172" s="34">
        <f t="shared" si="24"/>
        <v>0</v>
      </c>
      <c r="V172" s="34">
        <f t="shared" si="24"/>
        <v>0</v>
      </c>
      <c r="W172" s="34">
        <f t="shared" si="24"/>
        <v>0</v>
      </c>
      <c r="X172" s="34">
        <f t="shared" si="24"/>
        <v>0</v>
      </c>
      <c r="Y172" s="34">
        <f t="shared" si="24"/>
        <v>4</v>
      </c>
      <c r="Z172" s="34">
        <f t="shared" si="24"/>
        <v>0</v>
      </c>
      <c r="AA172" s="238">
        <f>H172+I172+J172+K172+L172+M172+N172+O172+P172+Q172+R172+S172+T172+U172+V172+W172+X172+Y172+Z172</f>
        <v>13</v>
      </c>
      <c r="AB172" s="239"/>
      <c r="AC172" s="251"/>
      <c r="AD172" s="239"/>
      <c r="AE172" s="239">
        <v>2</v>
      </c>
      <c r="AF172" s="239">
        <v>3</v>
      </c>
      <c r="AG172" s="239">
        <v>0.5</v>
      </c>
      <c r="AH172" s="239"/>
      <c r="AI172" s="239">
        <v>3</v>
      </c>
      <c r="AJ172" s="249">
        <f>AC172+AD172+AE172+AF172+AG172+AH172+AI172</f>
        <v>8.5</v>
      </c>
      <c r="AK172" s="251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4">
        <f>AK172+AL172+AM172+AN172+AO172+AP172+AQ172+AR172+AS172+AT172</f>
        <v>0</v>
      </c>
      <c r="AV172" s="267">
        <f>AU172+AJ172+AA172</f>
        <v>21.5</v>
      </c>
      <c r="AW172" s="251">
        <v>22</v>
      </c>
      <c r="AX172" s="239" t="s">
        <v>107</v>
      </c>
      <c r="AY172" s="250">
        <v>3</v>
      </c>
      <c r="AZ172" s="235">
        <v>19</v>
      </c>
      <c r="BA172" s="252"/>
      <c r="BB172" s="233">
        <f>AV172-AZ172-BA172</f>
        <v>2.5</v>
      </c>
      <c r="BC172" s="253"/>
      <c r="BD172" s="253"/>
      <c r="BE172" s="253" t="s">
        <v>236</v>
      </c>
      <c r="BF172" s="1"/>
      <c r="BG172" s="1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</row>
    <row r="173" spans="1:230" ht="13.5" customHeight="1">
      <c r="A173" s="246"/>
      <c r="B173" s="247"/>
      <c r="C173" s="248"/>
      <c r="D173" s="248"/>
      <c r="E173" s="47" t="s">
        <v>73</v>
      </c>
      <c r="F173" s="256" t="s">
        <v>73</v>
      </c>
      <c r="G173" s="256"/>
      <c r="H173" s="47"/>
      <c r="I173" s="48"/>
      <c r="J173" s="48"/>
      <c r="K173" s="48"/>
      <c r="L173" s="48"/>
      <c r="M173" s="48"/>
      <c r="N173" s="48"/>
      <c r="O173" s="48"/>
      <c r="P173" s="48"/>
      <c r="Q173" s="48">
        <v>3</v>
      </c>
      <c r="R173" s="48">
        <v>3</v>
      </c>
      <c r="S173" s="48"/>
      <c r="T173" s="48"/>
      <c r="U173" s="48"/>
      <c r="V173" s="151"/>
      <c r="W173" s="48"/>
      <c r="X173" s="180"/>
      <c r="Y173" s="180">
        <v>2.5</v>
      </c>
      <c r="Z173" s="49"/>
      <c r="AA173" s="238"/>
      <c r="AB173" s="239"/>
      <c r="AC173" s="251"/>
      <c r="AD173" s="239"/>
      <c r="AE173" s="239"/>
      <c r="AF173" s="239"/>
      <c r="AG173" s="239"/>
      <c r="AH173" s="239"/>
      <c r="AI173" s="239"/>
      <c r="AJ173" s="249"/>
      <c r="AK173" s="251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4"/>
      <c r="AV173" s="267"/>
      <c r="AW173" s="251"/>
      <c r="AX173" s="239"/>
      <c r="AY173" s="250"/>
      <c r="AZ173" s="235"/>
      <c r="BA173" s="252"/>
      <c r="BB173" s="233"/>
      <c r="BC173" s="253"/>
      <c r="BD173" s="253"/>
      <c r="BE173" s="253"/>
      <c r="BF173" s="1"/>
      <c r="BG173" s="1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</row>
    <row r="174" spans="1:230" ht="13.5" customHeight="1">
      <c r="A174" s="246"/>
      <c r="B174" s="247"/>
      <c r="C174" s="248"/>
      <c r="D174" s="248"/>
      <c r="E174" s="50" t="s">
        <v>89</v>
      </c>
      <c r="F174" s="258" t="s">
        <v>89</v>
      </c>
      <c r="G174" s="258"/>
      <c r="H174" s="50"/>
      <c r="I174" s="51"/>
      <c r="J174" s="51"/>
      <c r="K174" s="51"/>
      <c r="L174" s="51"/>
      <c r="M174" s="51"/>
      <c r="N174" s="51"/>
      <c r="O174" s="51"/>
      <c r="P174" s="51"/>
      <c r="Q174" s="51">
        <v>1</v>
      </c>
      <c r="R174" s="51">
        <v>1</v>
      </c>
      <c r="S174" s="51"/>
      <c r="T174" s="51"/>
      <c r="U174" s="51"/>
      <c r="V174" s="51"/>
      <c r="W174" s="51"/>
      <c r="X174" s="172"/>
      <c r="Y174" s="172">
        <v>1.5</v>
      </c>
      <c r="Z174" s="52"/>
      <c r="AA174" s="238"/>
      <c r="AB174" s="239"/>
      <c r="AC174" s="251"/>
      <c r="AD174" s="239"/>
      <c r="AE174" s="239"/>
      <c r="AF174" s="239"/>
      <c r="AG174" s="239"/>
      <c r="AH174" s="239"/>
      <c r="AI174" s="239"/>
      <c r="AJ174" s="249"/>
      <c r="AK174" s="251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4"/>
      <c r="AV174" s="267"/>
      <c r="AW174" s="251"/>
      <c r="AX174" s="239"/>
      <c r="AY174" s="250"/>
      <c r="AZ174" s="235"/>
      <c r="BA174" s="252"/>
      <c r="BB174" s="233"/>
      <c r="BC174" s="253"/>
      <c r="BD174" s="253"/>
      <c r="BE174" s="253"/>
      <c r="BF174" s="1"/>
      <c r="BG174" s="1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</row>
    <row r="175" spans="1:230" ht="13.5" customHeight="1">
      <c r="A175" s="246"/>
      <c r="B175" s="247"/>
      <c r="C175" s="248"/>
      <c r="D175" s="248"/>
      <c r="E175" s="50"/>
      <c r="F175" s="258" t="s">
        <v>90</v>
      </c>
      <c r="G175" s="258"/>
      <c r="H175" s="50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2"/>
      <c r="Y175" s="52"/>
      <c r="Z175" s="52"/>
      <c r="AA175" s="238"/>
      <c r="AB175" s="239"/>
      <c r="AC175" s="251"/>
      <c r="AD175" s="239"/>
      <c r="AE175" s="239"/>
      <c r="AF175" s="239"/>
      <c r="AG175" s="239"/>
      <c r="AH175" s="239"/>
      <c r="AI175" s="239"/>
      <c r="AJ175" s="249"/>
      <c r="AK175" s="251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34"/>
      <c r="AV175" s="267"/>
      <c r="AW175" s="251"/>
      <c r="AX175" s="239"/>
      <c r="AY175" s="250"/>
      <c r="AZ175" s="235"/>
      <c r="BA175" s="252"/>
      <c r="BB175" s="233"/>
      <c r="BC175" s="253"/>
      <c r="BD175" s="253"/>
      <c r="BE175" s="253"/>
      <c r="BF175" s="1"/>
      <c r="BG175" s="1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</row>
    <row r="176" spans="1:230" ht="13.5" customHeight="1">
      <c r="A176" s="246"/>
      <c r="B176" s="247"/>
      <c r="C176" s="248"/>
      <c r="D176" s="248"/>
      <c r="E176" s="50"/>
      <c r="F176" s="258"/>
      <c r="G176" s="258"/>
      <c r="H176" s="50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2"/>
      <c r="Y176" s="52"/>
      <c r="Z176" s="52"/>
      <c r="AA176" s="238"/>
      <c r="AB176" s="239"/>
      <c r="AC176" s="251"/>
      <c r="AD176" s="239"/>
      <c r="AE176" s="239"/>
      <c r="AF176" s="239"/>
      <c r="AG176" s="239"/>
      <c r="AH176" s="239"/>
      <c r="AI176" s="239"/>
      <c r="AJ176" s="249"/>
      <c r="AK176" s="251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4"/>
      <c r="AV176" s="267"/>
      <c r="AW176" s="251"/>
      <c r="AX176" s="239"/>
      <c r="AY176" s="250"/>
      <c r="AZ176" s="235"/>
      <c r="BA176" s="252"/>
      <c r="BB176" s="233"/>
      <c r="BC176" s="253"/>
      <c r="BD176" s="253"/>
      <c r="BE176" s="253"/>
      <c r="BF176" s="1"/>
      <c r="BG176" s="1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</row>
    <row r="177" spans="1:230" ht="13.5" customHeight="1" thickBot="1">
      <c r="A177" s="246"/>
      <c r="B177" s="247"/>
      <c r="C177" s="248"/>
      <c r="D177" s="248"/>
      <c r="E177" s="50"/>
      <c r="F177" s="257" t="s">
        <v>108</v>
      </c>
      <c r="G177" s="258"/>
      <c r="H177" s="50"/>
      <c r="I177" s="51"/>
      <c r="J177" s="51"/>
      <c r="K177" s="51"/>
      <c r="L177" s="51"/>
      <c r="M177" s="51"/>
      <c r="N177" s="51"/>
      <c r="O177" s="51"/>
      <c r="P177" s="51"/>
      <c r="Q177" s="51">
        <v>1</v>
      </c>
      <c r="R177" s="51"/>
      <c r="S177" s="51"/>
      <c r="T177" s="51"/>
      <c r="U177" s="51"/>
      <c r="V177" s="51"/>
      <c r="W177" s="51"/>
      <c r="X177" s="147"/>
      <c r="Y177" s="52"/>
      <c r="Z177" s="52"/>
      <c r="AA177" s="238"/>
      <c r="AB177" s="239"/>
      <c r="AC177" s="251"/>
      <c r="AD177" s="239"/>
      <c r="AE177" s="239"/>
      <c r="AF177" s="239"/>
      <c r="AG177" s="239"/>
      <c r="AH177" s="239"/>
      <c r="AI177" s="239"/>
      <c r="AJ177" s="249"/>
      <c r="AK177" s="251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4"/>
      <c r="AV177" s="267"/>
      <c r="AW177" s="251"/>
      <c r="AX177" s="239"/>
      <c r="AY177" s="250"/>
      <c r="AZ177" s="235"/>
      <c r="BA177" s="252"/>
      <c r="BB177" s="233"/>
      <c r="BC177" s="253"/>
      <c r="BD177" s="253"/>
      <c r="BE177" s="253"/>
      <c r="BF177" s="1"/>
      <c r="BG177" s="1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</row>
    <row r="178" spans="1:230" ht="13.5" customHeight="1" thickBot="1">
      <c r="A178" s="246"/>
      <c r="B178" s="247"/>
      <c r="C178" s="248"/>
      <c r="D178" s="248"/>
      <c r="E178" s="53"/>
      <c r="F178" s="255"/>
      <c r="G178" s="255"/>
      <c r="H178" s="5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1"/>
      <c r="Y178" s="61"/>
      <c r="Z178" s="61"/>
      <c r="AA178" s="238"/>
      <c r="AB178" s="239"/>
      <c r="AC178" s="251"/>
      <c r="AD178" s="239"/>
      <c r="AE178" s="239"/>
      <c r="AF178" s="239"/>
      <c r="AG178" s="239"/>
      <c r="AH178" s="239"/>
      <c r="AI178" s="239"/>
      <c r="AJ178" s="249"/>
      <c r="AK178" s="251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4"/>
      <c r="AV178" s="267"/>
      <c r="AW178" s="251"/>
      <c r="AX178" s="239"/>
      <c r="AY178" s="250"/>
      <c r="AZ178" s="235"/>
      <c r="BA178" s="252"/>
      <c r="BB178" s="233"/>
      <c r="BC178" s="253"/>
      <c r="BD178" s="253"/>
      <c r="BE178" s="253"/>
      <c r="BF178" s="1"/>
      <c r="BG178" s="1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</row>
    <row r="179" spans="1:230" ht="13.5" customHeight="1" thickBot="1">
      <c r="A179" s="218">
        <v>25</v>
      </c>
      <c r="B179" s="220" t="s">
        <v>109</v>
      </c>
      <c r="C179" s="259" t="s">
        <v>62</v>
      </c>
      <c r="D179" s="259"/>
      <c r="E179" s="222" t="s">
        <v>15</v>
      </c>
      <c r="F179" s="222"/>
      <c r="G179" s="266"/>
      <c r="H179" s="121">
        <f aca="true" t="shared" si="25" ref="H179:Z179">H180+H181+H182+H183+H184+H185</f>
        <v>0</v>
      </c>
      <c r="I179" s="122">
        <f t="shared" si="25"/>
        <v>0</v>
      </c>
      <c r="J179" s="122">
        <f t="shared" si="25"/>
        <v>0</v>
      </c>
      <c r="K179" s="122">
        <f t="shared" si="25"/>
        <v>0</v>
      </c>
      <c r="L179" s="122">
        <f t="shared" si="25"/>
        <v>0</v>
      </c>
      <c r="M179" s="122">
        <f t="shared" si="25"/>
        <v>0</v>
      </c>
      <c r="N179" s="122">
        <f t="shared" si="25"/>
        <v>0</v>
      </c>
      <c r="O179" s="122">
        <f t="shared" si="25"/>
        <v>0</v>
      </c>
      <c r="P179" s="122">
        <f t="shared" si="25"/>
        <v>3</v>
      </c>
      <c r="Q179" s="122">
        <f t="shared" si="25"/>
        <v>0</v>
      </c>
      <c r="R179" s="122">
        <f t="shared" si="25"/>
        <v>8</v>
      </c>
      <c r="S179" s="122">
        <f t="shared" si="25"/>
        <v>0</v>
      </c>
      <c r="T179" s="122">
        <f t="shared" si="25"/>
        <v>0</v>
      </c>
      <c r="U179" s="122">
        <f t="shared" si="25"/>
        <v>3</v>
      </c>
      <c r="V179" s="122">
        <f t="shared" si="25"/>
        <v>0</v>
      </c>
      <c r="W179" s="122">
        <f t="shared" si="25"/>
        <v>3</v>
      </c>
      <c r="X179" s="122">
        <f t="shared" si="25"/>
        <v>3</v>
      </c>
      <c r="Y179" s="122">
        <f t="shared" si="25"/>
        <v>0</v>
      </c>
      <c r="Z179" s="123">
        <f t="shared" si="25"/>
        <v>0</v>
      </c>
      <c r="AA179" s="263">
        <f>H179+I179+J179+K179+L179+M179+N179+O179+P179+Q179+R179+S179+T179+U179+V179+W179+X179+Y179+Z179</f>
        <v>20</v>
      </c>
      <c r="AB179" s="227"/>
      <c r="AC179" s="236"/>
      <c r="AD179" s="227"/>
      <c r="AE179" s="227">
        <v>2</v>
      </c>
      <c r="AF179" s="227"/>
      <c r="AG179" s="227">
        <v>1.5</v>
      </c>
      <c r="AH179" s="227"/>
      <c r="AI179" s="227"/>
      <c r="AJ179" s="249">
        <f>AC179+AD179+AE179+AF179+AG179+AH179+AI179</f>
        <v>3.5</v>
      </c>
      <c r="AK179" s="236"/>
      <c r="AL179" s="227"/>
      <c r="AM179" s="227"/>
      <c r="AN179" s="227"/>
      <c r="AO179" s="227"/>
      <c r="AP179" s="227"/>
      <c r="AQ179" s="227"/>
      <c r="AR179" s="227"/>
      <c r="AS179" s="227"/>
      <c r="AT179" s="227"/>
      <c r="AU179" s="234">
        <f>AK179+AL179+AM179+AN179+AO179+AP179+AQ179+AR179+AS179+AT179</f>
        <v>0</v>
      </c>
      <c r="AV179" s="235">
        <f>AU179+AJ179+AA179</f>
        <v>23.5</v>
      </c>
      <c r="AW179" s="236">
        <v>22</v>
      </c>
      <c r="AX179" s="227" t="s">
        <v>67</v>
      </c>
      <c r="AY179" s="260">
        <v>1</v>
      </c>
      <c r="AZ179" s="235">
        <v>21</v>
      </c>
      <c r="BA179" s="242"/>
      <c r="BB179" s="233">
        <f>AV179-AZ179-BA179</f>
        <v>2.5</v>
      </c>
      <c r="BC179" s="240"/>
      <c r="BD179" s="240"/>
      <c r="BE179" s="240" t="s">
        <v>230</v>
      </c>
      <c r="BF179" s="1"/>
      <c r="BG179" s="1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</row>
    <row r="180" spans="1:230" ht="13.5" customHeight="1" thickBot="1">
      <c r="A180" s="218"/>
      <c r="B180" s="220"/>
      <c r="C180" s="259"/>
      <c r="D180" s="259"/>
      <c r="E180" s="37" t="s">
        <v>62</v>
      </c>
      <c r="F180" s="261"/>
      <c r="G180" s="261"/>
      <c r="H180" s="88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5"/>
      <c r="Y180" s="65"/>
      <c r="Z180" s="65"/>
      <c r="AA180" s="238"/>
      <c r="AB180" s="227"/>
      <c r="AC180" s="236"/>
      <c r="AD180" s="227"/>
      <c r="AE180" s="227"/>
      <c r="AF180" s="227"/>
      <c r="AG180" s="227"/>
      <c r="AH180" s="227"/>
      <c r="AI180" s="227"/>
      <c r="AJ180" s="249"/>
      <c r="AK180" s="236"/>
      <c r="AL180" s="227"/>
      <c r="AM180" s="227"/>
      <c r="AN180" s="227"/>
      <c r="AO180" s="227"/>
      <c r="AP180" s="227"/>
      <c r="AQ180" s="227"/>
      <c r="AR180" s="227"/>
      <c r="AS180" s="227"/>
      <c r="AT180" s="227"/>
      <c r="AU180" s="234"/>
      <c r="AV180" s="235"/>
      <c r="AW180" s="236"/>
      <c r="AX180" s="227"/>
      <c r="AY180" s="260"/>
      <c r="AZ180" s="235"/>
      <c r="BA180" s="242"/>
      <c r="BB180" s="233"/>
      <c r="BC180" s="240"/>
      <c r="BD180" s="240"/>
      <c r="BE180" s="240"/>
      <c r="BF180" s="1"/>
      <c r="BG180" s="1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</row>
    <row r="181" spans="1:230" ht="13.5" customHeight="1" thickBot="1">
      <c r="A181" s="218"/>
      <c r="B181" s="220"/>
      <c r="C181" s="259"/>
      <c r="D181" s="259"/>
      <c r="E181" s="41" t="s">
        <v>110</v>
      </c>
      <c r="F181" s="243" t="s">
        <v>71</v>
      </c>
      <c r="G181" s="243"/>
      <c r="H181" s="41"/>
      <c r="I181" s="42"/>
      <c r="J181" s="42"/>
      <c r="K181" s="42"/>
      <c r="L181" s="42"/>
      <c r="M181" s="42"/>
      <c r="N181" s="42"/>
      <c r="O181" s="57"/>
      <c r="P181" s="42"/>
      <c r="Q181" s="57"/>
      <c r="R181" s="57">
        <v>4</v>
      </c>
      <c r="S181" s="42"/>
      <c r="T181" s="57"/>
      <c r="U181" s="57"/>
      <c r="V181" s="57"/>
      <c r="W181" s="57"/>
      <c r="X181" s="152"/>
      <c r="Y181" s="154"/>
      <c r="Z181" s="43"/>
      <c r="AA181" s="238"/>
      <c r="AB181" s="227"/>
      <c r="AC181" s="236"/>
      <c r="AD181" s="227"/>
      <c r="AE181" s="227"/>
      <c r="AF181" s="227"/>
      <c r="AG181" s="227"/>
      <c r="AH181" s="227"/>
      <c r="AI181" s="227"/>
      <c r="AJ181" s="249"/>
      <c r="AK181" s="236"/>
      <c r="AL181" s="227"/>
      <c r="AM181" s="227"/>
      <c r="AN181" s="227"/>
      <c r="AO181" s="227"/>
      <c r="AP181" s="227"/>
      <c r="AQ181" s="227"/>
      <c r="AR181" s="227"/>
      <c r="AS181" s="227"/>
      <c r="AT181" s="227"/>
      <c r="AU181" s="234"/>
      <c r="AV181" s="235"/>
      <c r="AW181" s="236"/>
      <c r="AX181" s="227"/>
      <c r="AY181" s="260"/>
      <c r="AZ181" s="235"/>
      <c r="BA181" s="242"/>
      <c r="BB181" s="233"/>
      <c r="BC181" s="240"/>
      <c r="BD181" s="240"/>
      <c r="BE181" s="240"/>
      <c r="BF181" s="1"/>
      <c r="BG181" s="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</row>
    <row r="182" spans="1:230" ht="13.5" customHeight="1" thickBot="1">
      <c r="A182" s="218"/>
      <c r="B182" s="220"/>
      <c r="C182" s="259"/>
      <c r="D182" s="259"/>
      <c r="E182" s="41" t="s">
        <v>111</v>
      </c>
      <c r="F182" s="297" t="s">
        <v>100</v>
      </c>
      <c r="G182" s="297"/>
      <c r="H182" s="41"/>
      <c r="I182" s="42"/>
      <c r="J182" s="42"/>
      <c r="K182" s="42"/>
      <c r="L182" s="42"/>
      <c r="M182" s="42"/>
      <c r="N182" s="66"/>
      <c r="O182" s="42"/>
      <c r="P182" s="42">
        <v>3</v>
      </c>
      <c r="Q182" s="153"/>
      <c r="R182" s="42">
        <v>3</v>
      </c>
      <c r="S182" s="145"/>
      <c r="T182" s="42"/>
      <c r="U182" s="42">
        <v>3</v>
      </c>
      <c r="V182" s="42"/>
      <c r="W182" s="42">
        <v>3</v>
      </c>
      <c r="X182" s="42">
        <v>3</v>
      </c>
      <c r="Y182" s="152"/>
      <c r="Z182" s="43"/>
      <c r="AA182" s="238"/>
      <c r="AB182" s="227"/>
      <c r="AC182" s="236"/>
      <c r="AD182" s="227"/>
      <c r="AE182" s="227"/>
      <c r="AF182" s="227"/>
      <c r="AG182" s="227"/>
      <c r="AH182" s="227"/>
      <c r="AI182" s="227"/>
      <c r="AJ182" s="249"/>
      <c r="AK182" s="236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34"/>
      <c r="AV182" s="235"/>
      <c r="AW182" s="236"/>
      <c r="AX182" s="227"/>
      <c r="AY182" s="260"/>
      <c r="AZ182" s="235"/>
      <c r="BA182" s="242"/>
      <c r="BB182" s="233"/>
      <c r="BC182" s="240"/>
      <c r="BD182" s="240"/>
      <c r="BE182" s="240"/>
      <c r="BF182" s="1"/>
      <c r="BG182" s="1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</row>
    <row r="183" spans="1:230" ht="13.5" customHeight="1" thickBot="1">
      <c r="A183" s="218"/>
      <c r="B183" s="220"/>
      <c r="C183" s="259"/>
      <c r="D183" s="259"/>
      <c r="E183" s="41"/>
      <c r="F183" s="243"/>
      <c r="G183" s="243"/>
      <c r="H183" s="41"/>
      <c r="I183" s="42"/>
      <c r="J183" s="42"/>
      <c r="K183" s="42"/>
      <c r="L183" s="42"/>
      <c r="M183" s="42"/>
      <c r="N183" s="42"/>
      <c r="O183" s="63"/>
      <c r="P183" s="42"/>
      <c r="Q183" s="63"/>
      <c r="R183" s="63"/>
      <c r="S183" s="42"/>
      <c r="T183" s="63"/>
      <c r="U183" s="63"/>
      <c r="V183" s="63"/>
      <c r="W183" s="63"/>
      <c r="X183" s="43"/>
      <c r="Y183" s="65"/>
      <c r="Z183" s="43"/>
      <c r="AA183" s="238"/>
      <c r="AB183" s="227"/>
      <c r="AC183" s="236"/>
      <c r="AD183" s="227"/>
      <c r="AE183" s="227"/>
      <c r="AF183" s="227"/>
      <c r="AG183" s="227"/>
      <c r="AH183" s="227"/>
      <c r="AI183" s="227"/>
      <c r="AJ183" s="249"/>
      <c r="AK183" s="236"/>
      <c r="AL183" s="227"/>
      <c r="AM183" s="227"/>
      <c r="AN183" s="227"/>
      <c r="AO183" s="227"/>
      <c r="AP183" s="227"/>
      <c r="AQ183" s="227"/>
      <c r="AR183" s="227"/>
      <c r="AS183" s="227"/>
      <c r="AT183" s="227"/>
      <c r="AU183" s="234"/>
      <c r="AV183" s="235"/>
      <c r="AW183" s="236"/>
      <c r="AX183" s="227"/>
      <c r="AY183" s="260"/>
      <c r="AZ183" s="235"/>
      <c r="BA183" s="242"/>
      <c r="BB183" s="233"/>
      <c r="BC183" s="240"/>
      <c r="BD183" s="240"/>
      <c r="BE183" s="240"/>
      <c r="BF183" s="1"/>
      <c r="BG183" s="1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</row>
    <row r="184" spans="1:230" ht="13.5" customHeight="1">
      <c r="A184" s="218"/>
      <c r="B184" s="220"/>
      <c r="C184" s="259"/>
      <c r="D184" s="259"/>
      <c r="E184" s="41"/>
      <c r="F184" s="244" t="s">
        <v>112</v>
      </c>
      <c r="G184" s="243"/>
      <c r="H184" s="41"/>
      <c r="I184" s="42"/>
      <c r="J184" s="42"/>
      <c r="K184" s="42"/>
      <c r="L184" s="42"/>
      <c r="M184" s="42"/>
      <c r="N184" s="42"/>
      <c r="O184" s="42"/>
      <c r="P184" s="42"/>
      <c r="Q184" s="42"/>
      <c r="R184" s="42">
        <v>1</v>
      </c>
      <c r="S184" s="42"/>
      <c r="T184" s="42"/>
      <c r="U184" s="42"/>
      <c r="V184" s="42"/>
      <c r="W184" s="42"/>
      <c r="X184" s="93"/>
      <c r="Y184" s="152"/>
      <c r="Z184" s="43"/>
      <c r="AA184" s="238"/>
      <c r="AB184" s="227"/>
      <c r="AC184" s="236"/>
      <c r="AD184" s="227"/>
      <c r="AE184" s="227"/>
      <c r="AF184" s="227"/>
      <c r="AG184" s="227"/>
      <c r="AH184" s="227"/>
      <c r="AI184" s="227"/>
      <c r="AJ184" s="249"/>
      <c r="AK184" s="236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34"/>
      <c r="AV184" s="235"/>
      <c r="AW184" s="236"/>
      <c r="AX184" s="227"/>
      <c r="AY184" s="260"/>
      <c r="AZ184" s="235"/>
      <c r="BA184" s="242"/>
      <c r="BB184" s="233"/>
      <c r="BC184" s="240"/>
      <c r="BD184" s="240"/>
      <c r="BE184" s="240"/>
      <c r="BF184" s="1"/>
      <c r="BG184" s="1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</row>
    <row r="185" spans="1:230" ht="13.5" customHeight="1">
      <c r="A185" s="218"/>
      <c r="B185" s="220"/>
      <c r="C185" s="259"/>
      <c r="D185" s="259"/>
      <c r="E185" s="44"/>
      <c r="F185" s="245"/>
      <c r="G185" s="245"/>
      <c r="H185" s="56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8"/>
      <c r="Y185" s="58"/>
      <c r="Z185" s="58"/>
      <c r="AA185" s="238"/>
      <c r="AB185" s="227"/>
      <c r="AC185" s="236"/>
      <c r="AD185" s="227"/>
      <c r="AE185" s="227"/>
      <c r="AF185" s="227"/>
      <c r="AG185" s="227"/>
      <c r="AH185" s="227"/>
      <c r="AI185" s="227"/>
      <c r="AJ185" s="249"/>
      <c r="AK185" s="236"/>
      <c r="AL185" s="227"/>
      <c r="AM185" s="227"/>
      <c r="AN185" s="227"/>
      <c r="AO185" s="227"/>
      <c r="AP185" s="227"/>
      <c r="AQ185" s="227"/>
      <c r="AR185" s="227"/>
      <c r="AS185" s="227"/>
      <c r="AT185" s="227"/>
      <c r="AU185" s="234"/>
      <c r="AV185" s="235"/>
      <c r="AW185" s="236"/>
      <c r="AX185" s="227"/>
      <c r="AY185" s="260"/>
      <c r="AZ185" s="235"/>
      <c r="BA185" s="242"/>
      <c r="BB185" s="233"/>
      <c r="BC185" s="240"/>
      <c r="BD185" s="240"/>
      <c r="BE185" s="240"/>
      <c r="BF185" s="1"/>
      <c r="BG185" s="1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</row>
    <row r="186" spans="1:230" ht="13.5" customHeight="1">
      <c r="A186" s="246">
        <v>26</v>
      </c>
      <c r="B186" s="247" t="s">
        <v>113</v>
      </c>
      <c r="C186" s="248" t="s">
        <v>87</v>
      </c>
      <c r="D186" s="248"/>
      <c r="E186" s="266" t="s">
        <v>15</v>
      </c>
      <c r="F186" s="266"/>
      <c r="G186" s="266"/>
      <c r="H186" s="33">
        <f aca="true" t="shared" si="26" ref="H186:Z186">H187+H188+H189+H190+H191+H192</f>
        <v>0</v>
      </c>
      <c r="I186" s="34">
        <f t="shared" si="26"/>
        <v>0</v>
      </c>
      <c r="J186" s="34">
        <f t="shared" si="26"/>
        <v>0</v>
      </c>
      <c r="K186" s="34">
        <f t="shared" si="26"/>
        <v>0</v>
      </c>
      <c r="L186" s="34">
        <f t="shared" si="26"/>
        <v>0</v>
      </c>
      <c r="M186" s="34">
        <f t="shared" si="26"/>
        <v>0</v>
      </c>
      <c r="N186" s="34">
        <f t="shared" si="26"/>
        <v>0</v>
      </c>
      <c r="O186" s="34">
        <f t="shared" si="26"/>
        <v>0</v>
      </c>
      <c r="P186" s="34">
        <f t="shared" si="26"/>
        <v>0</v>
      </c>
      <c r="Q186" s="34">
        <f t="shared" si="26"/>
        <v>0</v>
      </c>
      <c r="R186" s="34">
        <f t="shared" si="26"/>
        <v>0</v>
      </c>
      <c r="S186" s="34">
        <f t="shared" si="26"/>
        <v>0</v>
      </c>
      <c r="T186" s="34">
        <f t="shared" si="26"/>
        <v>0</v>
      </c>
      <c r="U186" s="34">
        <f t="shared" si="26"/>
        <v>0</v>
      </c>
      <c r="V186" s="34">
        <f t="shared" si="26"/>
        <v>1</v>
      </c>
      <c r="W186" s="34">
        <f t="shared" si="26"/>
        <v>1</v>
      </c>
      <c r="X186" s="34">
        <f t="shared" si="26"/>
        <v>1</v>
      </c>
      <c r="Y186" s="34">
        <f t="shared" si="26"/>
        <v>1</v>
      </c>
      <c r="Z186" s="62">
        <f t="shared" si="26"/>
        <v>1</v>
      </c>
      <c r="AA186" s="263">
        <f>H186+I186+J186+K186+L186+M186+N186+O186+P186+Q186+R186+S186+T186+U186+V186+W186+X186+Y186+Z186</f>
        <v>5</v>
      </c>
      <c r="AB186" s="239"/>
      <c r="AC186" s="251"/>
      <c r="AD186" s="239"/>
      <c r="AE186" s="239"/>
      <c r="AF186" s="239"/>
      <c r="AG186" s="239"/>
      <c r="AH186" s="239"/>
      <c r="AI186" s="239"/>
      <c r="AJ186" s="249">
        <f>AC186+AD186+AE186+AF186+AG186+AH186+AI186</f>
        <v>0</v>
      </c>
      <c r="AK186" s="251"/>
      <c r="AL186" s="239"/>
      <c r="AM186" s="239"/>
      <c r="AN186" s="239"/>
      <c r="AO186" s="239">
        <v>1</v>
      </c>
      <c r="AP186" s="239"/>
      <c r="AQ186" s="239"/>
      <c r="AR186" s="239"/>
      <c r="AS186" s="239"/>
      <c r="AT186" s="239"/>
      <c r="AU186" s="234">
        <f>AK186+AL186+AM186+AN186+AO186+AP186+AQ186+AR186+AS186+AT186</f>
        <v>1</v>
      </c>
      <c r="AV186" s="235">
        <f>AU186+AJ186+AA186</f>
        <v>6</v>
      </c>
      <c r="AW186" s="251">
        <v>4</v>
      </c>
      <c r="AX186" s="239" t="s">
        <v>114</v>
      </c>
      <c r="AY186" s="250">
        <v>18</v>
      </c>
      <c r="AZ186" s="235">
        <v>4</v>
      </c>
      <c r="BA186" s="252"/>
      <c r="BB186" s="233">
        <f>AV186-AZ186-BA186</f>
        <v>2</v>
      </c>
      <c r="BC186" s="253"/>
      <c r="BD186" s="253"/>
      <c r="BE186" s="253" t="s">
        <v>171</v>
      </c>
      <c r="BF186" s="1"/>
      <c r="BG186" s="1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</row>
    <row r="187" spans="1:230" ht="13.5" customHeight="1">
      <c r="A187" s="246"/>
      <c r="B187" s="247"/>
      <c r="C187" s="248"/>
      <c r="D187" s="248"/>
      <c r="E187" s="47" t="s">
        <v>63</v>
      </c>
      <c r="F187" s="256"/>
      <c r="G187" s="256"/>
      <c r="H187" s="70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2"/>
      <c r="Y187" s="72"/>
      <c r="Z187" s="72"/>
      <c r="AA187" s="263"/>
      <c r="AB187" s="239"/>
      <c r="AC187" s="251"/>
      <c r="AD187" s="239"/>
      <c r="AE187" s="239"/>
      <c r="AF187" s="239"/>
      <c r="AG187" s="239"/>
      <c r="AH187" s="239"/>
      <c r="AI187" s="239"/>
      <c r="AJ187" s="249"/>
      <c r="AK187" s="251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4"/>
      <c r="AV187" s="235"/>
      <c r="AW187" s="251"/>
      <c r="AX187" s="239"/>
      <c r="AY187" s="250"/>
      <c r="AZ187" s="235"/>
      <c r="BA187" s="252"/>
      <c r="BB187" s="233"/>
      <c r="BC187" s="253"/>
      <c r="BD187" s="253"/>
      <c r="BE187" s="253"/>
      <c r="BF187" s="1"/>
      <c r="BG187" s="1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</row>
    <row r="188" spans="1:230" ht="13.5" customHeight="1">
      <c r="A188" s="246"/>
      <c r="B188" s="247"/>
      <c r="C188" s="248"/>
      <c r="D188" s="248"/>
      <c r="E188" s="50" t="s">
        <v>68</v>
      </c>
      <c r="F188" s="258" t="s">
        <v>68</v>
      </c>
      <c r="G188" s="258"/>
      <c r="H188" s="50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163"/>
      <c r="V188" s="163">
        <v>1</v>
      </c>
      <c r="W188" s="163">
        <v>1</v>
      </c>
      <c r="X188" s="172">
        <v>1</v>
      </c>
      <c r="Y188" s="172">
        <v>1</v>
      </c>
      <c r="Z188" s="172">
        <v>1</v>
      </c>
      <c r="AA188" s="263"/>
      <c r="AB188" s="239"/>
      <c r="AC188" s="251"/>
      <c r="AD188" s="239"/>
      <c r="AE188" s="239"/>
      <c r="AF188" s="239"/>
      <c r="AG188" s="239"/>
      <c r="AH188" s="239"/>
      <c r="AI188" s="239"/>
      <c r="AJ188" s="249"/>
      <c r="AK188" s="251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4"/>
      <c r="AV188" s="235"/>
      <c r="AW188" s="251"/>
      <c r="AX188" s="239"/>
      <c r="AY188" s="250"/>
      <c r="AZ188" s="235"/>
      <c r="BA188" s="252"/>
      <c r="BB188" s="233"/>
      <c r="BC188" s="253"/>
      <c r="BD188" s="253"/>
      <c r="BE188" s="253"/>
      <c r="BF188" s="1"/>
      <c r="BG188" s="1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</row>
    <row r="189" spans="1:230" ht="13.5" customHeight="1">
      <c r="A189" s="246"/>
      <c r="B189" s="247"/>
      <c r="C189" s="248"/>
      <c r="D189" s="248"/>
      <c r="E189" s="50" t="s">
        <v>115</v>
      </c>
      <c r="F189" s="258"/>
      <c r="G189" s="258"/>
      <c r="H189" s="50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163"/>
      <c r="V189" s="163"/>
      <c r="W189" s="163"/>
      <c r="X189" s="172"/>
      <c r="Y189" s="172"/>
      <c r="Z189" s="172"/>
      <c r="AA189" s="263"/>
      <c r="AB189" s="239"/>
      <c r="AC189" s="251"/>
      <c r="AD189" s="239"/>
      <c r="AE189" s="239"/>
      <c r="AF189" s="239"/>
      <c r="AG189" s="239"/>
      <c r="AH189" s="239"/>
      <c r="AI189" s="239"/>
      <c r="AJ189" s="249"/>
      <c r="AK189" s="251"/>
      <c r="AL189" s="239"/>
      <c r="AM189" s="239"/>
      <c r="AN189" s="239"/>
      <c r="AO189" s="239"/>
      <c r="AP189" s="239"/>
      <c r="AQ189" s="239"/>
      <c r="AR189" s="239"/>
      <c r="AS189" s="239"/>
      <c r="AT189" s="239"/>
      <c r="AU189" s="234"/>
      <c r="AV189" s="235"/>
      <c r="AW189" s="251"/>
      <c r="AX189" s="239"/>
      <c r="AY189" s="250"/>
      <c r="AZ189" s="235"/>
      <c r="BA189" s="252"/>
      <c r="BB189" s="233"/>
      <c r="BC189" s="253"/>
      <c r="BD189" s="253"/>
      <c r="BE189" s="253"/>
      <c r="BF189" s="1"/>
      <c r="BG189" s="1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</row>
    <row r="190" spans="1:230" ht="13.5" customHeight="1">
      <c r="A190" s="246"/>
      <c r="B190" s="247"/>
      <c r="C190" s="248"/>
      <c r="D190" s="248"/>
      <c r="E190" s="50"/>
      <c r="F190" s="258"/>
      <c r="G190" s="258"/>
      <c r="H190" s="50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2"/>
      <c r="Y190" s="52"/>
      <c r="Z190" s="52"/>
      <c r="AA190" s="263"/>
      <c r="AB190" s="239"/>
      <c r="AC190" s="251"/>
      <c r="AD190" s="239"/>
      <c r="AE190" s="239"/>
      <c r="AF190" s="239"/>
      <c r="AG190" s="239"/>
      <c r="AH190" s="239"/>
      <c r="AI190" s="239"/>
      <c r="AJ190" s="249"/>
      <c r="AK190" s="251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4"/>
      <c r="AV190" s="235"/>
      <c r="AW190" s="251"/>
      <c r="AX190" s="239"/>
      <c r="AY190" s="250"/>
      <c r="AZ190" s="235"/>
      <c r="BA190" s="252"/>
      <c r="BB190" s="233"/>
      <c r="BC190" s="253"/>
      <c r="BD190" s="253"/>
      <c r="BE190" s="253"/>
      <c r="BF190" s="1"/>
      <c r="BG190" s="1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</row>
    <row r="191" spans="1:230" ht="13.5" customHeight="1" thickBot="1">
      <c r="A191" s="246"/>
      <c r="B191" s="247"/>
      <c r="C191" s="248"/>
      <c r="D191" s="248"/>
      <c r="E191" s="50"/>
      <c r="F191" s="258"/>
      <c r="G191" s="258"/>
      <c r="H191" s="50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2"/>
      <c r="Y191" s="52"/>
      <c r="Z191" s="52"/>
      <c r="AA191" s="263"/>
      <c r="AB191" s="239"/>
      <c r="AC191" s="251"/>
      <c r="AD191" s="239"/>
      <c r="AE191" s="239"/>
      <c r="AF191" s="239"/>
      <c r="AG191" s="239"/>
      <c r="AH191" s="239"/>
      <c r="AI191" s="239"/>
      <c r="AJ191" s="249"/>
      <c r="AK191" s="251"/>
      <c r="AL191" s="239"/>
      <c r="AM191" s="239"/>
      <c r="AN191" s="239"/>
      <c r="AO191" s="239"/>
      <c r="AP191" s="239"/>
      <c r="AQ191" s="239"/>
      <c r="AR191" s="239"/>
      <c r="AS191" s="239"/>
      <c r="AT191" s="239"/>
      <c r="AU191" s="234"/>
      <c r="AV191" s="235"/>
      <c r="AW191" s="251"/>
      <c r="AX191" s="239"/>
      <c r="AY191" s="250"/>
      <c r="AZ191" s="235"/>
      <c r="BA191" s="252"/>
      <c r="BB191" s="233"/>
      <c r="BC191" s="253"/>
      <c r="BD191" s="253"/>
      <c r="BE191" s="253"/>
      <c r="BF191" s="1"/>
      <c r="BG191" s="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</row>
    <row r="192" spans="1:230" ht="13.5" customHeight="1" thickBot="1">
      <c r="A192" s="246"/>
      <c r="B192" s="247"/>
      <c r="C192" s="248"/>
      <c r="D192" s="248"/>
      <c r="E192" s="53"/>
      <c r="F192" s="255"/>
      <c r="G192" s="255"/>
      <c r="H192" s="59"/>
      <c r="I192" s="60"/>
      <c r="J192" s="60"/>
      <c r="K192" s="60"/>
      <c r="L192" s="60"/>
      <c r="M192" s="60"/>
      <c r="N192" s="60"/>
      <c r="O192" s="60"/>
      <c r="P192" s="54"/>
      <c r="Q192" s="54"/>
      <c r="R192" s="54"/>
      <c r="S192" s="54"/>
      <c r="T192" s="54"/>
      <c r="U192" s="54"/>
      <c r="V192" s="54"/>
      <c r="W192" s="54"/>
      <c r="X192" s="55"/>
      <c r="Y192" s="55"/>
      <c r="Z192" s="61"/>
      <c r="AA192" s="263"/>
      <c r="AB192" s="239"/>
      <c r="AC192" s="251"/>
      <c r="AD192" s="239"/>
      <c r="AE192" s="239"/>
      <c r="AF192" s="239"/>
      <c r="AG192" s="239"/>
      <c r="AH192" s="239"/>
      <c r="AI192" s="239"/>
      <c r="AJ192" s="249"/>
      <c r="AK192" s="251"/>
      <c r="AL192" s="239"/>
      <c r="AM192" s="239"/>
      <c r="AN192" s="239"/>
      <c r="AO192" s="239"/>
      <c r="AP192" s="239"/>
      <c r="AQ192" s="239"/>
      <c r="AR192" s="239"/>
      <c r="AS192" s="239"/>
      <c r="AT192" s="239"/>
      <c r="AU192" s="234"/>
      <c r="AV192" s="235"/>
      <c r="AW192" s="251"/>
      <c r="AX192" s="239"/>
      <c r="AY192" s="250"/>
      <c r="AZ192" s="235"/>
      <c r="BA192" s="252"/>
      <c r="BB192" s="233"/>
      <c r="BC192" s="253"/>
      <c r="BD192" s="253"/>
      <c r="BE192" s="253"/>
      <c r="BF192" s="1"/>
      <c r="BG192" s="1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</row>
    <row r="193" spans="1:230" ht="13.5" customHeight="1" thickBot="1">
      <c r="A193" s="218">
        <v>27</v>
      </c>
      <c r="B193" s="220" t="s">
        <v>116</v>
      </c>
      <c r="C193" s="259" t="s">
        <v>87</v>
      </c>
      <c r="D193" s="259"/>
      <c r="E193" s="266" t="s">
        <v>15</v>
      </c>
      <c r="F193" s="266"/>
      <c r="G193" s="266"/>
      <c r="H193" s="33">
        <f aca="true" t="shared" si="27" ref="H193:Z193">H194+H195+H196+H197+H198+H199</f>
        <v>0</v>
      </c>
      <c r="I193" s="34">
        <f t="shared" si="27"/>
        <v>0</v>
      </c>
      <c r="J193" s="34">
        <f t="shared" si="27"/>
        <v>0</v>
      </c>
      <c r="K193" s="34">
        <f t="shared" si="27"/>
        <v>0</v>
      </c>
      <c r="L193" s="34">
        <f t="shared" si="27"/>
        <v>0</v>
      </c>
      <c r="M193" s="34">
        <f t="shared" si="27"/>
        <v>0</v>
      </c>
      <c r="N193" s="34">
        <f t="shared" si="27"/>
        <v>0</v>
      </c>
      <c r="O193" s="34">
        <f t="shared" si="27"/>
        <v>0</v>
      </c>
      <c r="P193" s="34">
        <f t="shared" si="27"/>
        <v>0</v>
      </c>
      <c r="Q193" s="34">
        <f t="shared" si="27"/>
        <v>0</v>
      </c>
      <c r="R193" s="34">
        <f t="shared" si="27"/>
        <v>0</v>
      </c>
      <c r="S193" s="34">
        <f t="shared" si="27"/>
        <v>0</v>
      </c>
      <c r="T193" s="34">
        <f t="shared" si="27"/>
        <v>0</v>
      </c>
      <c r="U193" s="34">
        <f t="shared" si="27"/>
        <v>0</v>
      </c>
      <c r="V193" s="34">
        <f t="shared" si="27"/>
        <v>1.5</v>
      </c>
      <c r="W193" s="34">
        <f t="shared" si="27"/>
        <v>1.5</v>
      </c>
      <c r="X193" s="34">
        <f t="shared" si="27"/>
        <v>1.5</v>
      </c>
      <c r="Y193" s="34">
        <f t="shared" si="27"/>
        <v>1.5</v>
      </c>
      <c r="Z193" s="62">
        <f t="shared" si="27"/>
        <v>1.5</v>
      </c>
      <c r="AA193" s="263">
        <f>H193+I193+J193+K193+L193+M193+N193+O193+P193+Q193+R193+S193+T193+U193+V193+W193+X193+Y193+Z193</f>
        <v>7.5</v>
      </c>
      <c r="AB193" s="227"/>
      <c r="AC193" s="236"/>
      <c r="AD193" s="227"/>
      <c r="AE193" s="227">
        <v>1</v>
      </c>
      <c r="AF193" s="227"/>
      <c r="AG193" s="227">
        <v>1.5</v>
      </c>
      <c r="AH193" s="227"/>
      <c r="AI193" s="227"/>
      <c r="AJ193" s="249">
        <f>AC193+AD193+AE193+AF193+AG193+AH193+AI193</f>
        <v>2.5</v>
      </c>
      <c r="AK193" s="236"/>
      <c r="AL193" s="227"/>
      <c r="AM193" s="227"/>
      <c r="AN193" s="227"/>
      <c r="AO193" s="227"/>
      <c r="AP193" s="227"/>
      <c r="AQ193" s="227"/>
      <c r="AR193" s="227"/>
      <c r="AS193" s="227"/>
      <c r="AT193" s="227"/>
      <c r="AU193" s="234">
        <f>AK193+AL193+AM193+AN193+AO193+AP193+AQ193+AR193+AS193+AT193</f>
        <v>0</v>
      </c>
      <c r="AV193" s="235">
        <f>AU193+AJ193+AA193</f>
        <v>10</v>
      </c>
      <c r="AW193" s="273">
        <v>8</v>
      </c>
      <c r="AX193" s="237" t="s">
        <v>117</v>
      </c>
      <c r="AY193" s="241">
        <v>14</v>
      </c>
      <c r="AZ193" s="235">
        <v>8</v>
      </c>
      <c r="BA193" s="242"/>
      <c r="BB193" s="233">
        <f>AV193-AZ193-BA193</f>
        <v>2</v>
      </c>
      <c r="BC193" s="240"/>
      <c r="BD193" s="240"/>
      <c r="BE193" s="240" t="s">
        <v>231</v>
      </c>
      <c r="BF193" s="1"/>
      <c r="BG193" s="1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</row>
    <row r="194" spans="1:230" ht="13.5" customHeight="1">
      <c r="A194" s="218"/>
      <c r="B194" s="220"/>
      <c r="C194" s="259"/>
      <c r="D194" s="259"/>
      <c r="E194" s="36" t="s">
        <v>71</v>
      </c>
      <c r="F194" s="232" t="s">
        <v>71</v>
      </c>
      <c r="G194" s="232"/>
      <c r="H194" s="88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73"/>
      <c r="V194" s="73"/>
      <c r="W194" s="73"/>
      <c r="X194" s="74"/>
      <c r="Y194" s="65"/>
      <c r="Z194" s="65"/>
      <c r="AA194" s="263"/>
      <c r="AB194" s="227"/>
      <c r="AC194" s="236"/>
      <c r="AD194" s="227"/>
      <c r="AE194" s="227"/>
      <c r="AF194" s="227"/>
      <c r="AG194" s="227"/>
      <c r="AH194" s="227"/>
      <c r="AI194" s="227"/>
      <c r="AJ194" s="249"/>
      <c r="AK194" s="236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34"/>
      <c r="AV194" s="235"/>
      <c r="AW194" s="273"/>
      <c r="AX194" s="237"/>
      <c r="AY194" s="241"/>
      <c r="AZ194" s="235"/>
      <c r="BA194" s="242"/>
      <c r="BB194" s="233"/>
      <c r="BC194" s="240"/>
      <c r="BD194" s="240"/>
      <c r="BE194" s="240"/>
      <c r="BF194" s="1"/>
      <c r="BG194" s="1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</row>
    <row r="195" spans="1:230" ht="13.5" customHeight="1">
      <c r="A195" s="218"/>
      <c r="B195" s="220"/>
      <c r="C195" s="259"/>
      <c r="D195" s="259"/>
      <c r="E195" s="40" t="s">
        <v>118</v>
      </c>
      <c r="F195" s="223" t="s">
        <v>118</v>
      </c>
      <c r="G195" s="223"/>
      <c r="H195" s="41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178"/>
      <c r="V195" s="178">
        <v>1.5</v>
      </c>
      <c r="W195" s="178">
        <v>1.5</v>
      </c>
      <c r="X195" s="179">
        <v>1.5</v>
      </c>
      <c r="Y195" s="177">
        <v>1.5</v>
      </c>
      <c r="Z195" s="177">
        <v>1.5</v>
      </c>
      <c r="AA195" s="263"/>
      <c r="AB195" s="227"/>
      <c r="AC195" s="236"/>
      <c r="AD195" s="227"/>
      <c r="AE195" s="227"/>
      <c r="AF195" s="227"/>
      <c r="AG195" s="227"/>
      <c r="AH195" s="227"/>
      <c r="AI195" s="227"/>
      <c r="AJ195" s="249"/>
      <c r="AK195" s="236"/>
      <c r="AL195" s="227"/>
      <c r="AM195" s="227"/>
      <c r="AN195" s="227"/>
      <c r="AO195" s="227"/>
      <c r="AP195" s="227"/>
      <c r="AQ195" s="227"/>
      <c r="AR195" s="227"/>
      <c r="AS195" s="227"/>
      <c r="AT195" s="227"/>
      <c r="AU195" s="234"/>
      <c r="AV195" s="235"/>
      <c r="AW195" s="273"/>
      <c r="AX195" s="237"/>
      <c r="AY195" s="241"/>
      <c r="AZ195" s="235"/>
      <c r="BA195" s="242"/>
      <c r="BB195" s="233"/>
      <c r="BC195" s="240"/>
      <c r="BD195" s="240"/>
      <c r="BE195" s="240"/>
      <c r="BF195" s="1"/>
      <c r="BG195" s="1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</row>
    <row r="196" spans="1:230" ht="13.5" customHeight="1">
      <c r="A196" s="218"/>
      <c r="B196" s="220"/>
      <c r="C196" s="259"/>
      <c r="D196" s="259"/>
      <c r="E196" s="40" t="s">
        <v>119</v>
      </c>
      <c r="F196" s="223"/>
      <c r="G196" s="223"/>
      <c r="H196" s="41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77"/>
      <c r="V196" s="77"/>
      <c r="W196" s="77"/>
      <c r="X196" s="94"/>
      <c r="Y196" s="43"/>
      <c r="Z196" s="43"/>
      <c r="AA196" s="263"/>
      <c r="AB196" s="227"/>
      <c r="AC196" s="236"/>
      <c r="AD196" s="227"/>
      <c r="AE196" s="227"/>
      <c r="AF196" s="227"/>
      <c r="AG196" s="227"/>
      <c r="AH196" s="227"/>
      <c r="AI196" s="227"/>
      <c r="AJ196" s="249"/>
      <c r="AK196" s="236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34"/>
      <c r="AV196" s="235"/>
      <c r="AW196" s="273"/>
      <c r="AX196" s="237"/>
      <c r="AY196" s="241"/>
      <c r="AZ196" s="235"/>
      <c r="BA196" s="242"/>
      <c r="BB196" s="233"/>
      <c r="BC196" s="240"/>
      <c r="BD196" s="240"/>
      <c r="BE196" s="240"/>
      <c r="BF196" s="1"/>
      <c r="BG196" s="1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</row>
    <row r="197" spans="1:230" ht="13.5" customHeight="1">
      <c r="A197" s="218"/>
      <c r="B197" s="220"/>
      <c r="C197" s="259"/>
      <c r="D197" s="259"/>
      <c r="E197" s="41"/>
      <c r="F197" s="243"/>
      <c r="G197" s="243"/>
      <c r="H197" s="41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77"/>
      <c r="V197" s="77"/>
      <c r="W197" s="77"/>
      <c r="X197" s="78"/>
      <c r="Y197" s="43"/>
      <c r="Z197" s="43"/>
      <c r="AA197" s="263"/>
      <c r="AB197" s="227"/>
      <c r="AC197" s="236"/>
      <c r="AD197" s="227"/>
      <c r="AE197" s="227"/>
      <c r="AF197" s="227"/>
      <c r="AG197" s="227"/>
      <c r="AH197" s="227"/>
      <c r="AI197" s="227"/>
      <c r="AJ197" s="249"/>
      <c r="AK197" s="236"/>
      <c r="AL197" s="227"/>
      <c r="AM197" s="227"/>
      <c r="AN197" s="227"/>
      <c r="AO197" s="227"/>
      <c r="AP197" s="227"/>
      <c r="AQ197" s="227"/>
      <c r="AR197" s="227"/>
      <c r="AS197" s="227"/>
      <c r="AT197" s="227"/>
      <c r="AU197" s="234"/>
      <c r="AV197" s="235"/>
      <c r="AW197" s="273"/>
      <c r="AX197" s="237"/>
      <c r="AY197" s="241"/>
      <c r="AZ197" s="235"/>
      <c r="BA197" s="242"/>
      <c r="BB197" s="233"/>
      <c r="BC197" s="240"/>
      <c r="BD197" s="240"/>
      <c r="BE197" s="240"/>
      <c r="BF197" s="1"/>
      <c r="BG197" s="1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</row>
    <row r="198" spans="1:230" ht="13.5" customHeight="1">
      <c r="A198" s="218"/>
      <c r="B198" s="220"/>
      <c r="C198" s="259"/>
      <c r="D198" s="259"/>
      <c r="E198" s="41"/>
      <c r="F198" s="243"/>
      <c r="G198" s="243"/>
      <c r="H198" s="41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3"/>
      <c r="Y198" s="43"/>
      <c r="Z198" s="43"/>
      <c r="AA198" s="263"/>
      <c r="AB198" s="227"/>
      <c r="AC198" s="236"/>
      <c r="AD198" s="227"/>
      <c r="AE198" s="227"/>
      <c r="AF198" s="227"/>
      <c r="AG198" s="227"/>
      <c r="AH198" s="227"/>
      <c r="AI198" s="227"/>
      <c r="AJ198" s="249"/>
      <c r="AK198" s="236"/>
      <c r="AL198" s="227"/>
      <c r="AM198" s="227"/>
      <c r="AN198" s="227"/>
      <c r="AO198" s="227"/>
      <c r="AP198" s="227"/>
      <c r="AQ198" s="227"/>
      <c r="AR198" s="227"/>
      <c r="AS198" s="227"/>
      <c r="AT198" s="227"/>
      <c r="AU198" s="234"/>
      <c r="AV198" s="235"/>
      <c r="AW198" s="273"/>
      <c r="AX198" s="237"/>
      <c r="AY198" s="241"/>
      <c r="AZ198" s="235"/>
      <c r="BA198" s="242"/>
      <c r="BB198" s="233"/>
      <c r="BC198" s="240"/>
      <c r="BD198" s="240"/>
      <c r="BE198" s="240"/>
      <c r="BF198" s="1"/>
      <c r="BG198" s="1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</row>
    <row r="199" spans="1:230" ht="13.5" customHeight="1" thickBot="1">
      <c r="A199" s="218"/>
      <c r="B199" s="220"/>
      <c r="C199" s="259"/>
      <c r="D199" s="259"/>
      <c r="E199" s="44"/>
      <c r="F199" s="245"/>
      <c r="G199" s="245"/>
      <c r="H199" s="56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8"/>
      <c r="Y199" s="58"/>
      <c r="Z199" s="58"/>
      <c r="AA199" s="263"/>
      <c r="AB199" s="227"/>
      <c r="AC199" s="236"/>
      <c r="AD199" s="227"/>
      <c r="AE199" s="227"/>
      <c r="AF199" s="227"/>
      <c r="AG199" s="227"/>
      <c r="AH199" s="227"/>
      <c r="AI199" s="227"/>
      <c r="AJ199" s="249"/>
      <c r="AK199" s="236"/>
      <c r="AL199" s="227"/>
      <c r="AM199" s="227"/>
      <c r="AN199" s="227"/>
      <c r="AO199" s="227"/>
      <c r="AP199" s="227"/>
      <c r="AQ199" s="227"/>
      <c r="AR199" s="227"/>
      <c r="AS199" s="227"/>
      <c r="AT199" s="227"/>
      <c r="AU199" s="234"/>
      <c r="AV199" s="235"/>
      <c r="AW199" s="273"/>
      <c r="AX199" s="237"/>
      <c r="AY199" s="241"/>
      <c r="AZ199" s="235"/>
      <c r="BA199" s="242"/>
      <c r="BB199" s="233"/>
      <c r="BC199" s="240"/>
      <c r="BD199" s="240"/>
      <c r="BE199" s="240"/>
      <c r="BF199" s="1"/>
      <c r="BG199" s="1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</row>
    <row r="200" spans="1:230" ht="13.5" customHeight="1" thickBot="1">
      <c r="A200" s="246">
        <v>28</v>
      </c>
      <c r="B200" s="247" t="s">
        <v>120</v>
      </c>
      <c r="C200" s="248" t="s">
        <v>62</v>
      </c>
      <c r="D200" s="248"/>
      <c r="E200" s="266" t="s">
        <v>15</v>
      </c>
      <c r="F200" s="266"/>
      <c r="G200" s="266"/>
      <c r="H200" s="121">
        <f aca="true" t="shared" si="28" ref="H200:Z200">H201+H202+H203+H204+H205+H206</f>
        <v>0</v>
      </c>
      <c r="I200" s="122">
        <f t="shared" si="28"/>
        <v>0</v>
      </c>
      <c r="J200" s="122">
        <f t="shared" si="28"/>
        <v>0</v>
      </c>
      <c r="K200" s="122">
        <f t="shared" si="28"/>
        <v>0</v>
      </c>
      <c r="L200" s="122">
        <f t="shared" si="28"/>
        <v>0</v>
      </c>
      <c r="M200" s="122">
        <f t="shared" si="28"/>
        <v>0</v>
      </c>
      <c r="N200" s="122">
        <f t="shared" si="28"/>
        <v>0</v>
      </c>
      <c r="O200" s="122">
        <f t="shared" si="28"/>
        <v>0</v>
      </c>
      <c r="P200" s="122">
        <f t="shared" si="28"/>
        <v>0</v>
      </c>
      <c r="Q200" s="122">
        <f t="shared" si="28"/>
        <v>4</v>
      </c>
      <c r="R200" s="122">
        <f t="shared" si="28"/>
        <v>0</v>
      </c>
      <c r="S200" s="122">
        <f t="shared" si="28"/>
        <v>0</v>
      </c>
      <c r="T200" s="122">
        <f t="shared" si="28"/>
        <v>0</v>
      </c>
      <c r="U200" s="122">
        <f t="shared" si="28"/>
        <v>3</v>
      </c>
      <c r="V200" s="122">
        <f t="shared" si="28"/>
        <v>0</v>
      </c>
      <c r="W200" s="122">
        <f t="shared" si="28"/>
        <v>0</v>
      </c>
      <c r="X200" s="122">
        <f t="shared" si="28"/>
        <v>0</v>
      </c>
      <c r="Y200" s="122">
        <f t="shared" si="28"/>
        <v>0</v>
      </c>
      <c r="Z200" s="123">
        <f t="shared" si="28"/>
        <v>1</v>
      </c>
      <c r="AA200" s="263">
        <f>H200+I200+J200+K200+L200+M200+N200+O200+P200+Q200+R200+S200+T200+U200+V200+W200+X200+Y200+Z200</f>
        <v>8</v>
      </c>
      <c r="AB200" s="239"/>
      <c r="AC200" s="251"/>
      <c r="AD200" s="239"/>
      <c r="AE200" s="239"/>
      <c r="AF200" s="239"/>
      <c r="AG200" s="239">
        <v>2</v>
      </c>
      <c r="AH200" s="239"/>
      <c r="AI200" s="239"/>
      <c r="AJ200" s="249">
        <f>AC200+AD200+AE200+AF200+AG200+AH200+AI200</f>
        <v>2</v>
      </c>
      <c r="AK200" s="251"/>
      <c r="AL200" s="239"/>
      <c r="AM200" s="239"/>
      <c r="AN200" s="239"/>
      <c r="AO200" s="239"/>
      <c r="AP200" s="239"/>
      <c r="AQ200" s="239"/>
      <c r="AR200" s="239"/>
      <c r="AS200" s="239"/>
      <c r="AT200" s="239"/>
      <c r="AU200" s="234">
        <f>AK200+AL200+AM200+AN200+AO200+AP200+AQ200+AR200+AS200+AT200</f>
        <v>0</v>
      </c>
      <c r="AV200" s="235">
        <f>AU200+AJ200+AA200</f>
        <v>10</v>
      </c>
      <c r="AW200" s="251">
        <v>8</v>
      </c>
      <c r="AX200" s="239" t="s">
        <v>117</v>
      </c>
      <c r="AY200" s="250">
        <v>14</v>
      </c>
      <c r="AZ200" s="235">
        <v>8</v>
      </c>
      <c r="BA200" s="252"/>
      <c r="BB200" s="233">
        <f>AV200-AZ200-BA200</f>
        <v>2</v>
      </c>
      <c r="BC200" s="253"/>
      <c r="BD200" s="253"/>
      <c r="BE200" s="253" t="s">
        <v>218</v>
      </c>
      <c r="BF200" s="1"/>
      <c r="BG200" s="1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</row>
    <row r="201" spans="1:230" ht="13.5" customHeight="1" thickBot="1">
      <c r="A201" s="246"/>
      <c r="B201" s="247"/>
      <c r="C201" s="248"/>
      <c r="D201" s="248"/>
      <c r="E201" s="47" t="s">
        <v>62</v>
      </c>
      <c r="F201" s="256" t="s">
        <v>71</v>
      </c>
      <c r="G201" s="256"/>
      <c r="H201" s="70"/>
      <c r="I201" s="71"/>
      <c r="J201" s="71"/>
      <c r="K201" s="71"/>
      <c r="L201" s="71"/>
      <c r="M201" s="71"/>
      <c r="N201" s="71"/>
      <c r="O201" s="95"/>
      <c r="P201" s="96"/>
      <c r="Q201" s="96">
        <v>4</v>
      </c>
      <c r="R201" s="136"/>
      <c r="S201" s="146"/>
      <c r="T201" s="96"/>
      <c r="U201" s="96">
        <v>3</v>
      </c>
      <c r="V201" s="96"/>
      <c r="W201" s="71"/>
      <c r="X201" s="72"/>
      <c r="Y201" s="97"/>
      <c r="Z201" s="98"/>
      <c r="AA201" s="263"/>
      <c r="AB201" s="239"/>
      <c r="AC201" s="251"/>
      <c r="AD201" s="239"/>
      <c r="AE201" s="239"/>
      <c r="AF201" s="239"/>
      <c r="AG201" s="239"/>
      <c r="AH201" s="239"/>
      <c r="AI201" s="239"/>
      <c r="AJ201" s="249"/>
      <c r="AK201" s="251"/>
      <c r="AL201" s="239"/>
      <c r="AM201" s="239"/>
      <c r="AN201" s="239"/>
      <c r="AO201" s="239"/>
      <c r="AP201" s="239"/>
      <c r="AQ201" s="239"/>
      <c r="AR201" s="239"/>
      <c r="AS201" s="239"/>
      <c r="AT201" s="239"/>
      <c r="AU201" s="234"/>
      <c r="AV201" s="235"/>
      <c r="AW201" s="251"/>
      <c r="AX201" s="239"/>
      <c r="AY201" s="250"/>
      <c r="AZ201" s="235"/>
      <c r="BA201" s="252"/>
      <c r="BB201" s="233"/>
      <c r="BC201" s="253"/>
      <c r="BD201" s="253"/>
      <c r="BE201" s="253"/>
      <c r="BF201" s="1"/>
      <c r="BG201" s="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</row>
    <row r="202" spans="1:230" ht="13.5" customHeight="1" thickBot="1">
      <c r="A202" s="246"/>
      <c r="B202" s="247"/>
      <c r="C202" s="248"/>
      <c r="D202" s="248"/>
      <c r="E202" s="50" t="s">
        <v>121</v>
      </c>
      <c r="F202" s="296" t="s">
        <v>104</v>
      </c>
      <c r="G202" s="296"/>
      <c r="H202" s="50"/>
      <c r="I202" s="51"/>
      <c r="J202" s="51"/>
      <c r="K202" s="51"/>
      <c r="L202" s="51"/>
      <c r="M202" s="51"/>
      <c r="N202" s="51"/>
      <c r="O202" s="99"/>
      <c r="P202" s="51"/>
      <c r="Q202" s="51"/>
      <c r="R202" s="51"/>
      <c r="S202" s="90"/>
      <c r="T202" s="51"/>
      <c r="U202" s="148"/>
      <c r="V202" s="148"/>
      <c r="W202" s="51"/>
      <c r="X202" s="100"/>
      <c r="Y202" s="51"/>
      <c r="Z202" s="86">
        <v>1</v>
      </c>
      <c r="AA202" s="263"/>
      <c r="AB202" s="239"/>
      <c r="AC202" s="251"/>
      <c r="AD202" s="239"/>
      <c r="AE202" s="239"/>
      <c r="AF202" s="239"/>
      <c r="AG202" s="239"/>
      <c r="AH202" s="239"/>
      <c r="AI202" s="239"/>
      <c r="AJ202" s="249"/>
      <c r="AK202" s="251"/>
      <c r="AL202" s="239"/>
      <c r="AM202" s="239"/>
      <c r="AN202" s="239"/>
      <c r="AO202" s="239"/>
      <c r="AP202" s="239"/>
      <c r="AQ202" s="239"/>
      <c r="AR202" s="239"/>
      <c r="AS202" s="239"/>
      <c r="AT202" s="239"/>
      <c r="AU202" s="234"/>
      <c r="AV202" s="235"/>
      <c r="AW202" s="251"/>
      <c r="AX202" s="239"/>
      <c r="AY202" s="250"/>
      <c r="AZ202" s="235"/>
      <c r="BA202" s="252"/>
      <c r="BB202" s="233"/>
      <c r="BC202" s="253"/>
      <c r="BD202" s="253"/>
      <c r="BE202" s="253"/>
      <c r="BF202" s="1"/>
      <c r="BG202" s="1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</row>
    <row r="203" spans="1:230" ht="13.5" customHeight="1" thickBot="1">
      <c r="A203" s="246"/>
      <c r="B203" s="247"/>
      <c r="C203" s="248"/>
      <c r="D203" s="248"/>
      <c r="E203" s="50" t="s">
        <v>122</v>
      </c>
      <c r="F203" s="258"/>
      <c r="G203" s="258"/>
      <c r="H203" s="50"/>
      <c r="I203" s="51"/>
      <c r="J203" s="51"/>
      <c r="K203" s="51"/>
      <c r="L203" s="51"/>
      <c r="M203" s="51"/>
      <c r="N203" s="51"/>
      <c r="O203" s="51"/>
      <c r="P203" s="71"/>
      <c r="Q203" s="71"/>
      <c r="R203" s="71"/>
      <c r="S203" s="51"/>
      <c r="T203" s="51"/>
      <c r="U203" s="71"/>
      <c r="V203" s="71"/>
      <c r="W203" s="71"/>
      <c r="X203" s="72"/>
      <c r="Y203" s="72"/>
      <c r="Z203" s="52"/>
      <c r="AA203" s="263"/>
      <c r="AB203" s="239"/>
      <c r="AC203" s="251"/>
      <c r="AD203" s="239"/>
      <c r="AE203" s="239"/>
      <c r="AF203" s="239"/>
      <c r="AG203" s="239"/>
      <c r="AH203" s="239"/>
      <c r="AI203" s="239"/>
      <c r="AJ203" s="249"/>
      <c r="AK203" s="251"/>
      <c r="AL203" s="239"/>
      <c r="AM203" s="239"/>
      <c r="AN203" s="239"/>
      <c r="AO203" s="239"/>
      <c r="AP203" s="239"/>
      <c r="AQ203" s="239"/>
      <c r="AR203" s="239"/>
      <c r="AS203" s="239"/>
      <c r="AT203" s="239"/>
      <c r="AU203" s="234"/>
      <c r="AV203" s="235"/>
      <c r="AW203" s="251"/>
      <c r="AX203" s="239"/>
      <c r="AY203" s="250"/>
      <c r="AZ203" s="235"/>
      <c r="BA203" s="252"/>
      <c r="BB203" s="233"/>
      <c r="BC203" s="253"/>
      <c r="BD203" s="253"/>
      <c r="BE203" s="253"/>
      <c r="BF203" s="1"/>
      <c r="BG203" s="1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</row>
    <row r="204" spans="1:230" ht="13.5" customHeight="1" thickBot="1">
      <c r="A204" s="246"/>
      <c r="B204" s="247"/>
      <c r="C204" s="248"/>
      <c r="D204" s="248"/>
      <c r="E204" s="50"/>
      <c r="F204" s="258"/>
      <c r="G204" s="258"/>
      <c r="H204" s="50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2"/>
      <c r="Y204" s="52"/>
      <c r="Z204" s="52"/>
      <c r="AA204" s="263"/>
      <c r="AB204" s="239"/>
      <c r="AC204" s="251"/>
      <c r="AD204" s="239"/>
      <c r="AE204" s="239"/>
      <c r="AF204" s="239"/>
      <c r="AG204" s="239"/>
      <c r="AH204" s="239"/>
      <c r="AI204" s="239"/>
      <c r="AJ204" s="249"/>
      <c r="AK204" s="251"/>
      <c r="AL204" s="239"/>
      <c r="AM204" s="239"/>
      <c r="AN204" s="239"/>
      <c r="AO204" s="239"/>
      <c r="AP204" s="239"/>
      <c r="AQ204" s="239"/>
      <c r="AR204" s="239"/>
      <c r="AS204" s="239"/>
      <c r="AT204" s="239"/>
      <c r="AU204" s="234"/>
      <c r="AV204" s="235"/>
      <c r="AW204" s="251"/>
      <c r="AX204" s="239"/>
      <c r="AY204" s="250"/>
      <c r="AZ204" s="235"/>
      <c r="BA204" s="252"/>
      <c r="BB204" s="233"/>
      <c r="BC204" s="253"/>
      <c r="BD204" s="253"/>
      <c r="BE204" s="253"/>
      <c r="BF204" s="1"/>
      <c r="BG204" s="1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</row>
    <row r="205" spans="1:230" ht="13.5" customHeight="1" thickBot="1">
      <c r="A205" s="246"/>
      <c r="B205" s="247"/>
      <c r="C205" s="248"/>
      <c r="D205" s="248"/>
      <c r="E205" s="50"/>
      <c r="F205" s="258"/>
      <c r="G205" s="258"/>
      <c r="H205" s="50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2"/>
      <c r="Y205" s="52"/>
      <c r="Z205" s="52"/>
      <c r="AA205" s="263"/>
      <c r="AB205" s="239"/>
      <c r="AC205" s="251"/>
      <c r="AD205" s="239"/>
      <c r="AE205" s="239"/>
      <c r="AF205" s="239"/>
      <c r="AG205" s="239"/>
      <c r="AH205" s="239"/>
      <c r="AI205" s="239"/>
      <c r="AJ205" s="249"/>
      <c r="AK205" s="251"/>
      <c r="AL205" s="239"/>
      <c r="AM205" s="239"/>
      <c r="AN205" s="239"/>
      <c r="AO205" s="239"/>
      <c r="AP205" s="239"/>
      <c r="AQ205" s="239"/>
      <c r="AR205" s="239"/>
      <c r="AS205" s="239"/>
      <c r="AT205" s="239"/>
      <c r="AU205" s="234"/>
      <c r="AV205" s="235"/>
      <c r="AW205" s="251"/>
      <c r="AX205" s="239"/>
      <c r="AY205" s="250"/>
      <c r="AZ205" s="235"/>
      <c r="BA205" s="252"/>
      <c r="BB205" s="233"/>
      <c r="BC205" s="253"/>
      <c r="BD205" s="253"/>
      <c r="BE205" s="253"/>
      <c r="BF205" s="1"/>
      <c r="BG205" s="1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</row>
    <row r="206" spans="1:230" ht="13.5" customHeight="1" thickBot="1">
      <c r="A206" s="246"/>
      <c r="B206" s="247"/>
      <c r="C206" s="248"/>
      <c r="D206" s="248"/>
      <c r="E206" s="53"/>
      <c r="F206" s="255"/>
      <c r="G206" s="255"/>
      <c r="H206" s="59"/>
      <c r="I206" s="60"/>
      <c r="J206" s="60"/>
      <c r="K206" s="60"/>
      <c r="L206" s="60"/>
      <c r="M206" s="60"/>
      <c r="N206" s="60"/>
      <c r="O206" s="60"/>
      <c r="P206" s="54"/>
      <c r="Q206" s="54"/>
      <c r="R206" s="54"/>
      <c r="S206" s="54"/>
      <c r="T206" s="54"/>
      <c r="U206" s="54"/>
      <c r="V206" s="54"/>
      <c r="W206" s="54"/>
      <c r="X206" s="55"/>
      <c r="Y206" s="55"/>
      <c r="Z206" s="61"/>
      <c r="AA206" s="263"/>
      <c r="AB206" s="239"/>
      <c r="AC206" s="251"/>
      <c r="AD206" s="239"/>
      <c r="AE206" s="239"/>
      <c r="AF206" s="239"/>
      <c r="AG206" s="239"/>
      <c r="AH206" s="239"/>
      <c r="AI206" s="239"/>
      <c r="AJ206" s="249"/>
      <c r="AK206" s="251"/>
      <c r="AL206" s="239"/>
      <c r="AM206" s="239"/>
      <c r="AN206" s="239"/>
      <c r="AO206" s="239"/>
      <c r="AP206" s="239"/>
      <c r="AQ206" s="239"/>
      <c r="AR206" s="239"/>
      <c r="AS206" s="239"/>
      <c r="AT206" s="239"/>
      <c r="AU206" s="234"/>
      <c r="AV206" s="235"/>
      <c r="AW206" s="251"/>
      <c r="AX206" s="239"/>
      <c r="AY206" s="250"/>
      <c r="AZ206" s="235"/>
      <c r="BA206" s="252"/>
      <c r="BB206" s="233"/>
      <c r="BC206" s="253"/>
      <c r="BD206" s="253"/>
      <c r="BE206" s="253"/>
      <c r="BF206" s="1"/>
      <c r="BG206" s="1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</row>
    <row r="207" spans="1:230" ht="13.5" customHeight="1" thickBot="1">
      <c r="A207" s="218">
        <v>29</v>
      </c>
      <c r="B207" s="220" t="s">
        <v>123</v>
      </c>
      <c r="C207" s="259" t="s">
        <v>87</v>
      </c>
      <c r="D207" s="259"/>
      <c r="E207" s="266" t="s">
        <v>15</v>
      </c>
      <c r="F207" s="266"/>
      <c r="G207" s="266"/>
      <c r="H207" s="121">
        <f aca="true" t="shared" si="29" ref="H207:Z207">H208+H209+H210+H211+H212+H213</f>
        <v>0</v>
      </c>
      <c r="I207" s="122">
        <f t="shared" si="29"/>
        <v>0</v>
      </c>
      <c r="J207" s="122">
        <f t="shared" si="29"/>
        <v>0</v>
      </c>
      <c r="K207" s="122">
        <f t="shared" si="29"/>
        <v>0</v>
      </c>
      <c r="L207" s="122">
        <f t="shared" si="29"/>
        <v>0</v>
      </c>
      <c r="M207" s="122">
        <f t="shared" si="29"/>
        <v>0</v>
      </c>
      <c r="N207" s="122">
        <f t="shared" si="29"/>
        <v>0</v>
      </c>
      <c r="O207" s="122">
        <f t="shared" si="29"/>
        <v>0</v>
      </c>
      <c r="P207" s="122">
        <f t="shared" si="29"/>
        <v>0</v>
      </c>
      <c r="Q207" s="122">
        <f t="shared" si="29"/>
        <v>0.5</v>
      </c>
      <c r="R207" s="122">
        <f t="shared" si="29"/>
        <v>0.5</v>
      </c>
      <c r="S207" s="122">
        <f t="shared" si="29"/>
        <v>1</v>
      </c>
      <c r="T207" s="122">
        <f t="shared" si="29"/>
        <v>0</v>
      </c>
      <c r="U207" s="122">
        <f t="shared" si="29"/>
        <v>1</v>
      </c>
      <c r="V207" s="122">
        <f t="shared" si="29"/>
        <v>1</v>
      </c>
      <c r="W207" s="122">
        <f t="shared" si="29"/>
        <v>4</v>
      </c>
      <c r="X207" s="122">
        <f t="shared" si="29"/>
        <v>1</v>
      </c>
      <c r="Y207" s="122">
        <f t="shared" si="29"/>
        <v>1</v>
      </c>
      <c r="Z207" s="123">
        <f t="shared" si="29"/>
        <v>0</v>
      </c>
      <c r="AA207" s="263">
        <f>H207+I207+J207+K207+L207+M207+N207+O207+P207+Q207+R207+S207+T207+U207+V207+W207+X207+Y207+Z207</f>
        <v>10</v>
      </c>
      <c r="AB207" s="227"/>
      <c r="AC207" s="236"/>
      <c r="AD207" s="227"/>
      <c r="AE207" s="227"/>
      <c r="AF207" s="227"/>
      <c r="AG207" s="227">
        <v>1</v>
      </c>
      <c r="AH207" s="227"/>
      <c r="AI207" s="227"/>
      <c r="AJ207" s="249">
        <f>AC207+AD207+AE207+AF207+AG207+AH207+AI207</f>
        <v>1</v>
      </c>
      <c r="AK207" s="236"/>
      <c r="AL207" s="227"/>
      <c r="AM207" s="227"/>
      <c r="AN207" s="227"/>
      <c r="AO207" s="227"/>
      <c r="AP207" s="227"/>
      <c r="AQ207" s="227"/>
      <c r="AR207" s="227"/>
      <c r="AS207" s="227">
        <v>2</v>
      </c>
      <c r="AT207" s="227"/>
      <c r="AU207" s="234">
        <f>AK207+AL207+AM207+AN207+AO207+AP207+AQ207+AR207+AS207+AT207</f>
        <v>2</v>
      </c>
      <c r="AV207" s="235">
        <f>AU207+AJ207+AA207</f>
        <v>13</v>
      </c>
      <c r="AW207" s="236">
        <v>22</v>
      </c>
      <c r="AX207" s="227"/>
      <c r="AY207" s="260"/>
      <c r="AZ207" s="235">
        <v>22</v>
      </c>
      <c r="BA207" s="242"/>
      <c r="BB207" s="233">
        <f>AV207-AZ207-BA207</f>
        <v>-9</v>
      </c>
      <c r="BC207" s="240"/>
      <c r="BD207" s="240"/>
      <c r="BE207" s="240" t="s">
        <v>217</v>
      </c>
      <c r="BF207" s="1"/>
      <c r="BG207" s="1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</row>
    <row r="208" spans="1:230" ht="13.5" customHeight="1" thickBot="1">
      <c r="A208" s="218"/>
      <c r="B208" s="220"/>
      <c r="C208" s="259"/>
      <c r="D208" s="259"/>
      <c r="E208" s="37" t="s">
        <v>104</v>
      </c>
      <c r="F208" s="295" t="s">
        <v>104</v>
      </c>
      <c r="G208" s="295"/>
      <c r="H208" s="88"/>
      <c r="I208" s="63"/>
      <c r="J208" s="63"/>
      <c r="K208" s="63"/>
      <c r="L208" s="63"/>
      <c r="M208" s="63"/>
      <c r="N208" s="63"/>
      <c r="O208" s="89"/>
      <c r="P208" s="63"/>
      <c r="Q208" s="173">
        <v>0.5</v>
      </c>
      <c r="R208" s="174">
        <v>0.5</v>
      </c>
      <c r="S208" s="174">
        <v>1</v>
      </c>
      <c r="T208" s="175"/>
      <c r="U208" s="174">
        <v>1</v>
      </c>
      <c r="V208" s="174">
        <v>1</v>
      </c>
      <c r="W208" s="174">
        <v>1</v>
      </c>
      <c r="X208" s="176">
        <v>1</v>
      </c>
      <c r="Y208" s="174">
        <v>1</v>
      </c>
      <c r="Z208" s="166"/>
      <c r="AA208" s="263"/>
      <c r="AB208" s="227"/>
      <c r="AC208" s="236"/>
      <c r="AD208" s="227"/>
      <c r="AE208" s="227"/>
      <c r="AF208" s="227"/>
      <c r="AG208" s="227"/>
      <c r="AH208" s="227"/>
      <c r="AI208" s="227"/>
      <c r="AJ208" s="249"/>
      <c r="AK208" s="236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34"/>
      <c r="AV208" s="235"/>
      <c r="AW208" s="236"/>
      <c r="AX208" s="227"/>
      <c r="AY208" s="260"/>
      <c r="AZ208" s="235"/>
      <c r="BA208" s="242"/>
      <c r="BB208" s="233"/>
      <c r="BC208" s="240"/>
      <c r="BD208" s="240"/>
      <c r="BE208" s="240"/>
      <c r="BF208" s="1"/>
      <c r="BG208" s="1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</row>
    <row r="209" spans="1:230" ht="13.5" customHeight="1" thickBot="1">
      <c r="A209" s="218"/>
      <c r="B209" s="220"/>
      <c r="C209" s="259"/>
      <c r="D209" s="259"/>
      <c r="E209" s="41" t="s">
        <v>71</v>
      </c>
      <c r="F209" s="243" t="s">
        <v>71</v>
      </c>
      <c r="G209" s="243"/>
      <c r="H209" s="41"/>
      <c r="I209" s="42"/>
      <c r="J209" s="42"/>
      <c r="K209" s="42"/>
      <c r="L209" s="42"/>
      <c r="M209" s="42"/>
      <c r="N209" s="42"/>
      <c r="O209" s="42"/>
      <c r="P209" s="63"/>
      <c r="Q209" s="167"/>
      <c r="R209" s="167"/>
      <c r="S209" s="167"/>
      <c r="T209" s="167"/>
      <c r="U209" s="167"/>
      <c r="V209" s="166"/>
      <c r="W209" s="166">
        <v>3</v>
      </c>
      <c r="X209" s="168"/>
      <c r="Y209" s="168"/>
      <c r="Z209" s="177"/>
      <c r="AA209" s="263"/>
      <c r="AB209" s="227"/>
      <c r="AC209" s="236"/>
      <c r="AD209" s="227"/>
      <c r="AE209" s="227"/>
      <c r="AF209" s="227"/>
      <c r="AG209" s="227"/>
      <c r="AH209" s="227"/>
      <c r="AI209" s="227"/>
      <c r="AJ209" s="249"/>
      <c r="AK209" s="236"/>
      <c r="AL209" s="227"/>
      <c r="AM209" s="227"/>
      <c r="AN209" s="227"/>
      <c r="AO209" s="227"/>
      <c r="AP209" s="227"/>
      <c r="AQ209" s="227"/>
      <c r="AR209" s="227"/>
      <c r="AS209" s="227"/>
      <c r="AT209" s="227"/>
      <c r="AU209" s="234"/>
      <c r="AV209" s="235"/>
      <c r="AW209" s="236"/>
      <c r="AX209" s="227"/>
      <c r="AY209" s="260"/>
      <c r="AZ209" s="235"/>
      <c r="BA209" s="242"/>
      <c r="BB209" s="233"/>
      <c r="BC209" s="240"/>
      <c r="BD209" s="240"/>
      <c r="BE209" s="240"/>
      <c r="BF209" s="1"/>
      <c r="BG209" s="1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</row>
    <row r="210" spans="1:230" ht="13.5" customHeight="1">
      <c r="A210" s="218"/>
      <c r="B210" s="220"/>
      <c r="C210" s="259"/>
      <c r="D210" s="259"/>
      <c r="E210" s="41"/>
      <c r="F210" s="244"/>
      <c r="G210" s="243"/>
      <c r="H210" s="41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3"/>
      <c r="Y210" s="43"/>
      <c r="Z210" s="43"/>
      <c r="AA210" s="263"/>
      <c r="AB210" s="227"/>
      <c r="AC210" s="236"/>
      <c r="AD210" s="227"/>
      <c r="AE210" s="227"/>
      <c r="AF210" s="227"/>
      <c r="AG210" s="227"/>
      <c r="AH210" s="227"/>
      <c r="AI210" s="227"/>
      <c r="AJ210" s="249"/>
      <c r="AK210" s="236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34"/>
      <c r="AV210" s="235"/>
      <c r="AW210" s="236"/>
      <c r="AX210" s="227"/>
      <c r="AY210" s="260"/>
      <c r="AZ210" s="235"/>
      <c r="BA210" s="242"/>
      <c r="BB210" s="233"/>
      <c r="BC210" s="240"/>
      <c r="BD210" s="240"/>
      <c r="BE210" s="240"/>
      <c r="BF210" s="1"/>
      <c r="BG210" s="1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</row>
    <row r="211" spans="1:230" ht="13.5" customHeight="1">
      <c r="A211" s="218"/>
      <c r="B211" s="220"/>
      <c r="C211" s="259"/>
      <c r="D211" s="259"/>
      <c r="E211" s="41"/>
      <c r="F211" s="243"/>
      <c r="G211" s="243"/>
      <c r="H211" s="41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3"/>
      <c r="Y211" s="43"/>
      <c r="Z211" s="43"/>
      <c r="AA211" s="263"/>
      <c r="AB211" s="227"/>
      <c r="AC211" s="236"/>
      <c r="AD211" s="227"/>
      <c r="AE211" s="227"/>
      <c r="AF211" s="227"/>
      <c r="AG211" s="227"/>
      <c r="AH211" s="227"/>
      <c r="AI211" s="227"/>
      <c r="AJ211" s="249"/>
      <c r="AK211" s="236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34"/>
      <c r="AV211" s="235"/>
      <c r="AW211" s="236"/>
      <c r="AX211" s="227"/>
      <c r="AY211" s="260"/>
      <c r="AZ211" s="235"/>
      <c r="BA211" s="242"/>
      <c r="BB211" s="233"/>
      <c r="BC211" s="240"/>
      <c r="BD211" s="240"/>
      <c r="BE211" s="240"/>
      <c r="BF211" s="1"/>
      <c r="BG211" s="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</row>
    <row r="212" spans="1:230" ht="13.5" customHeight="1">
      <c r="A212" s="218"/>
      <c r="B212" s="220"/>
      <c r="C212" s="259"/>
      <c r="D212" s="259"/>
      <c r="E212" s="41"/>
      <c r="F212" s="243"/>
      <c r="G212" s="243"/>
      <c r="H212" s="41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3"/>
      <c r="Y212" s="43"/>
      <c r="Z212" s="43"/>
      <c r="AA212" s="263"/>
      <c r="AB212" s="227"/>
      <c r="AC212" s="236"/>
      <c r="AD212" s="227"/>
      <c r="AE212" s="227"/>
      <c r="AF212" s="227"/>
      <c r="AG212" s="227"/>
      <c r="AH212" s="227"/>
      <c r="AI212" s="227"/>
      <c r="AJ212" s="249"/>
      <c r="AK212" s="236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34"/>
      <c r="AV212" s="235"/>
      <c r="AW212" s="236"/>
      <c r="AX212" s="227"/>
      <c r="AY212" s="260"/>
      <c r="AZ212" s="235"/>
      <c r="BA212" s="242"/>
      <c r="BB212" s="233"/>
      <c r="BC212" s="240"/>
      <c r="BD212" s="240"/>
      <c r="BE212" s="240"/>
      <c r="BF212" s="1"/>
      <c r="BG212" s="1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</row>
    <row r="213" spans="1:230" ht="13.5" customHeight="1" thickBot="1">
      <c r="A213" s="218"/>
      <c r="B213" s="220"/>
      <c r="C213" s="259"/>
      <c r="D213" s="259"/>
      <c r="E213" s="44"/>
      <c r="F213" s="245"/>
      <c r="G213" s="245"/>
      <c r="H213" s="56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8"/>
      <c r="Y213" s="58"/>
      <c r="Z213" s="58"/>
      <c r="AA213" s="263"/>
      <c r="AB213" s="227"/>
      <c r="AC213" s="236"/>
      <c r="AD213" s="227"/>
      <c r="AE213" s="227"/>
      <c r="AF213" s="227"/>
      <c r="AG213" s="227"/>
      <c r="AH213" s="227"/>
      <c r="AI213" s="227"/>
      <c r="AJ213" s="249"/>
      <c r="AK213" s="236"/>
      <c r="AL213" s="227"/>
      <c r="AM213" s="227"/>
      <c r="AN213" s="227"/>
      <c r="AO213" s="227"/>
      <c r="AP213" s="227"/>
      <c r="AQ213" s="227"/>
      <c r="AR213" s="227"/>
      <c r="AS213" s="227"/>
      <c r="AT213" s="227"/>
      <c r="AU213" s="234"/>
      <c r="AV213" s="235"/>
      <c r="AW213" s="236"/>
      <c r="AX213" s="227"/>
      <c r="AY213" s="260"/>
      <c r="AZ213" s="235"/>
      <c r="BA213" s="242"/>
      <c r="BB213" s="233"/>
      <c r="BC213" s="240"/>
      <c r="BD213" s="240"/>
      <c r="BE213" s="240"/>
      <c r="BF213" s="1"/>
      <c r="BG213" s="1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</row>
    <row r="214" spans="1:230" ht="13.5" customHeight="1" thickBot="1">
      <c r="A214" s="246">
        <v>30</v>
      </c>
      <c r="B214" s="247" t="s">
        <v>124</v>
      </c>
      <c r="C214" s="248" t="s">
        <v>87</v>
      </c>
      <c r="D214" s="248"/>
      <c r="E214" s="266" t="s">
        <v>15</v>
      </c>
      <c r="F214" s="266"/>
      <c r="G214" s="266"/>
      <c r="H214" s="121">
        <f aca="true" t="shared" si="30" ref="H214:Z214">H215+H216+H217+H218+H219+H220</f>
        <v>0</v>
      </c>
      <c r="I214" s="122">
        <f t="shared" si="30"/>
        <v>0</v>
      </c>
      <c r="J214" s="122">
        <f t="shared" si="30"/>
        <v>0</v>
      </c>
      <c r="K214" s="122">
        <f t="shared" si="30"/>
        <v>0</v>
      </c>
      <c r="L214" s="122">
        <f t="shared" si="30"/>
        <v>0</v>
      </c>
      <c r="M214" s="122">
        <f t="shared" si="30"/>
        <v>0</v>
      </c>
      <c r="N214" s="122">
        <f t="shared" si="30"/>
        <v>0</v>
      </c>
      <c r="O214" s="122">
        <f t="shared" si="30"/>
        <v>0</v>
      </c>
      <c r="P214" s="122">
        <f t="shared" si="30"/>
        <v>0</v>
      </c>
      <c r="Q214" s="122">
        <f t="shared" si="30"/>
        <v>0</v>
      </c>
      <c r="R214" s="122">
        <f t="shared" si="30"/>
        <v>0</v>
      </c>
      <c r="S214" s="122">
        <f t="shared" si="30"/>
        <v>3</v>
      </c>
      <c r="T214" s="122">
        <f t="shared" si="30"/>
        <v>0</v>
      </c>
      <c r="U214" s="122">
        <f t="shared" si="30"/>
        <v>1.5</v>
      </c>
      <c r="V214" s="122">
        <f t="shared" si="30"/>
        <v>8</v>
      </c>
      <c r="W214" s="122">
        <f t="shared" si="30"/>
        <v>0</v>
      </c>
      <c r="X214" s="122">
        <f t="shared" si="30"/>
        <v>1.5</v>
      </c>
      <c r="Y214" s="122">
        <f t="shared" si="30"/>
        <v>3</v>
      </c>
      <c r="Z214" s="123">
        <f t="shared" si="30"/>
        <v>1.5</v>
      </c>
      <c r="AA214" s="263">
        <f>H214+I214+J214+K214+L214+M214+N214+O214+P214+Q214+R214+S214+T214+U214+V214+W214+X214+Y214+Z214</f>
        <v>18.5</v>
      </c>
      <c r="AB214" s="239"/>
      <c r="AC214" s="251"/>
      <c r="AD214" s="239"/>
      <c r="AE214" s="239">
        <v>2</v>
      </c>
      <c r="AF214" s="239"/>
      <c r="AG214" s="239">
        <v>2</v>
      </c>
      <c r="AH214" s="239"/>
      <c r="AI214" s="239"/>
      <c r="AJ214" s="249">
        <f>AC214+AD214+AE214+AF214+AG214+AH214+AI214</f>
        <v>4</v>
      </c>
      <c r="AK214" s="251"/>
      <c r="AL214" s="239"/>
      <c r="AM214" s="239"/>
      <c r="AN214" s="239"/>
      <c r="AO214" s="239"/>
      <c r="AP214" s="239"/>
      <c r="AQ214" s="239"/>
      <c r="AR214" s="239"/>
      <c r="AS214" s="239"/>
      <c r="AT214" s="239"/>
      <c r="AU214" s="234">
        <f>AK214+AL214+AM214+AN214+AO214+AP214+AQ214+AR214+AS214+AT214</f>
        <v>0</v>
      </c>
      <c r="AV214" s="267">
        <f>AU214+AJ214+AA214</f>
        <v>22.5</v>
      </c>
      <c r="AW214" s="251">
        <v>22</v>
      </c>
      <c r="AX214" s="239" t="s">
        <v>174</v>
      </c>
      <c r="AY214" s="250">
        <v>1</v>
      </c>
      <c r="AZ214" s="235">
        <v>21</v>
      </c>
      <c r="BA214" s="252"/>
      <c r="BB214" s="233">
        <f>AV214-AZ214-BA214</f>
        <v>1.5</v>
      </c>
      <c r="BC214" s="253"/>
      <c r="BD214" s="253"/>
      <c r="BE214" s="253" t="s">
        <v>232</v>
      </c>
      <c r="BF214" s="1"/>
      <c r="BG214" s="1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</row>
    <row r="215" spans="1:230" ht="13.5" customHeight="1" thickBot="1">
      <c r="A215" s="246"/>
      <c r="B215" s="247"/>
      <c r="C215" s="248"/>
      <c r="D215" s="248"/>
      <c r="E215" s="47" t="s">
        <v>71</v>
      </c>
      <c r="F215" s="256" t="s">
        <v>71</v>
      </c>
      <c r="G215" s="256"/>
      <c r="H215" s="70"/>
      <c r="I215" s="71"/>
      <c r="J215" s="71"/>
      <c r="K215" s="71"/>
      <c r="L215" s="71"/>
      <c r="M215" s="71"/>
      <c r="N215" s="71"/>
      <c r="O215" s="71"/>
      <c r="P215" s="71"/>
      <c r="Q215" s="71"/>
      <c r="R215" s="146"/>
      <c r="S215" s="162">
        <v>3</v>
      </c>
      <c r="T215" s="162"/>
      <c r="U215" s="162"/>
      <c r="V215" s="162">
        <v>3</v>
      </c>
      <c r="W215" s="162"/>
      <c r="X215" s="164"/>
      <c r="Y215" s="124"/>
      <c r="Z215" s="98"/>
      <c r="AA215" s="263"/>
      <c r="AB215" s="239"/>
      <c r="AC215" s="251"/>
      <c r="AD215" s="239"/>
      <c r="AE215" s="239"/>
      <c r="AF215" s="239"/>
      <c r="AG215" s="239"/>
      <c r="AH215" s="239"/>
      <c r="AI215" s="239"/>
      <c r="AJ215" s="249"/>
      <c r="AK215" s="251"/>
      <c r="AL215" s="239"/>
      <c r="AM215" s="239"/>
      <c r="AN215" s="239"/>
      <c r="AO215" s="239"/>
      <c r="AP215" s="239"/>
      <c r="AQ215" s="239"/>
      <c r="AR215" s="239"/>
      <c r="AS215" s="239"/>
      <c r="AT215" s="239"/>
      <c r="AU215" s="234"/>
      <c r="AV215" s="267"/>
      <c r="AW215" s="251"/>
      <c r="AX215" s="239"/>
      <c r="AY215" s="250"/>
      <c r="AZ215" s="235"/>
      <c r="BA215" s="252"/>
      <c r="BB215" s="233"/>
      <c r="BC215" s="253"/>
      <c r="BD215" s="253"/>
      <c r="BE215" s="253"/>
      <c r="BF215" s="1"/>
      <c r="BG215" s="1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</row>
    <row r="216" spans="1:230" ht="13.5" customHeight="1" thickBot="1">
      <c r="A216" s="246"/>
      <c r="B216" s="247"/>
      <c r="C216" s="248"/>
      <c r="D216" s="248"/>
      <c r="E216" s="50" t="s">
        <v>125</v>
      </c>
      <c r="F216" s="258" t="s">
        <v>125</v>
      </c>
      <c r="G216" s="258"/>
      <c r="H216" s="50"/>
      <c r="I216" s="51"/>
      <c r="J216" s="51"/>
      <c r="K216" s="51"/>
      <c r="L216" s="51"/>
      <c r="M216" s="51"/>
      <c r="N216" s="60"/>
      <c r="O216" s="51"/>
      <c r="P216" s="60"/>
      <c r="Q216" s="51"/>
      <c r="R216" s="155"/>
      <c r="S216" s="169"/>
      <c r="T216" s="163"/>
      <c r="U216" s="163">
        <v>1.5</v>
      </c>
      <c r="V216" s="169">
        <v>1.5</v>
      </c>
      <c r="W216" s="169"/>
      <c r="X216" s="164">
        <v>1.5</v>
      </c>
      <c r="Y216" s="170"/>
      <c r="Z216" s="52">
        <v>1.5</v>
      </c>
      <c r="AA216" s="263"/>
      <c r="AB216" s="239"/>
      <c r="AC216" s="251"/>
      <c r="AD216" s="239"/>
      <c r="AE216" s="239"/>
      <c r="AF216" s="239"/>
      <c r="AG216" s="239"/>
      <c r="AH216" s="239"/>
      <c r="AI216" s="239"/>
      <c r="AJ216" s="249"/>
      <c r="AK216" s="251"/>
      <c r="AL216" s="239"/>
      <c r="AM216" s="239"/>
      <c r="AN216" s="239"/>
      <c r="AO216" s="239"/>
      <c r="AP216" s="239"/>
      <c r="AQ216" s="239"/>
      <c r="AR216" s="239"/>
      <c r="AS216" s="239"/>
      <c r="AT216" s="239"/>
      <c r="AU216" s="234"/>
      <c r="AV216" s="267"/>
      <c r="AW216" s="251"/>
      <c r="AX216" s="239"/>
      <c r="AY216" s="250"/>
      <c r="AZ216" s="235"/>
      <c r="BA216" s="252"/>
      <c r="BB216" s="233"/>
      <c r="BC216" s="253"/>
      <c r="BD216" s="253"/>
      <c r="BE216" s="253"/>
      <c r="BF216" s="1"/>
      <c r="BG216" s="1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</row>
    <row r="217" spans="1:230" ht="13.5" customHeight="1" thickBot="1">
      <c r="A217" s="246"/>
      <c r="B217" s="247"/>
      <c r="C217" s="248"/>
      <c r="D217" s="248"/>
      <c r="E217" s="50" t="s">
        <v>126</v>
      </c>
      <c r="F217" s="296" t="s">
        <v>100</v>
      </c>
      <c r="G217" s="296"/>
      <c r="H217" s="50"/>
      <c r="I217" s="51"/>
      <c r="J217" s="51"/>
      <c r="K217" s="51"/>
      <c r="L217" s="51"/>
      <c r="M217" s="99"/>
      <c r="N217" s="51"/>
      <c r="O217" s="51"/>
      <c r="P217" s="52"/>
      <c r="Q217" s="51"/>
      <c r="R217" s="148"/>
      <c r="S217" s="163"/>
      <c r="T217" s="163"/>
      <c r="U217" s="163"/>
      <c r="V217" s="163">
        <v>3</v>
      </c>
      <c r="W217" s="171"/>
      <c r="X217" s="164"/>
      <c r="Y217" s="172">
        <v>3</v>
      </c>
      <c r="Z217" s="86"/>
      <c r="AA217" s="263"/>
      <c r="AB217" s="239"/>
      <c r="AC217" s="251"/>
      <c r="AD217" s="239"/>
      <c r="AE217" s="239"/>
      <c r="AF217" s="239"/>
      <c r="AG217" s="239"/>
      <c r="AH217" s="239"/>
      <c r="AI217" s="239"/>
      <c r="AJ217" s="249"/>
      <c r="AK217" s="251"/>
      <c r="AL217" s="239"/>
      <c r="AM217" s="239"/>
      <c r="AN217" s="239"/>
      <c r="AO217" s="239"/>
      <c r="AP217" s="239"/>
      <c r="AQ217" s="239"/>
      <c r="AR217" s="239"/>
      <c r="AS217" s="239"/>
      <c r="AT217" s="239"/>
      <c r="AU217" s="234"/>
      <c r="AV217" s="267"/>
      <c r="AW217" s="251"/>
      <c r="AX217" s="239"/>
      <c r="AY217" s="250"/>
      <c r="AZ217" s="235"/>
      <c r="BA217" s="252"/>
      <c r="BB217" s="233"/>
      <c r="BC217" s="253"/>
      <c r="BD217" s="253"/>
      <c r="BE217" s="253"/>
      <c r="BF217" s="1"/>
      <c r="BG217" s="1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</row>
    <row r="218" spans="1:230" ht="13.5" customHeight="1" thickBot="1">
      <c r="A218" s="246"/>
      <c r="B218" s="247"/>
      <c r="C218" s="248"/>
      <c r="D218" s="248"/>
      <c r="E218" s="50"/>
      <c r="F218" s="257" t="s">
        <v>221</v>
      </c>
      <c r="G218" s="258"/>
      <c r="H218" s="50"/>
      <c r="I218" s="51"/>
      <c r="J218" s="51"/>
      <c r="K218" s="51"/>
      <c r="L218" s="51"/>
      <c r="M218" s="51"/>
      <c r="N218" s="51"/>
      <c r="O218" s="51"/>
      <c r="P218" s="51"/>
      <c r="Q218" s="51"/>
      <c r="R218" s="146"/>
      <c r="S218" s="162"/>
      <c r="T218" s="163"/>
      <c r="U218" s="163"/>
      <c r="V218" s="163">
        <v>0.5</v>
      </c>
      <c r="W218" s="162"/>
      <c r="X218" s="164"/>
      <c r="Y218" s="164"/>
      <c r="Z218" s="52"/>
      <c r="AA218" s="263"/>
      <c r="AB218" s="239"/>
      <c r="AC218" s="251"/>
      <c r="AD218" s="239"/>
      <c r="AE218" s="239"/>
      <c r="AF218" s="239"/>
      <c r="AG218" s="239"/>
      <c r="AH218" s="239"/>
      <c r="AI218" s="239"/>
      <c r="AJ218" s="249"/>
      <c r="AK218" s="251"/>
      <c r="AL218" s="239"/>
      <c r="AM218" s="239"/>
      <c r="AN218" s="239"/>
      <c r="AO218" s="239"/>
      <c r="AP218" s="239"/>
      <c r="AQ218" s="239"/>
      <c r="AR218" s="239"/>
      <c r="AS218" s="239"/>
      <c r="AT218" s="239"/>
      <c r="AU218" s="234"/>
      <c r="AV218" s="267"/>
      <c r="AW218" s="251"/>
      <c r="AX218" s="239"/>
      <c r="AY218" s="250"/>
      <c r="AZ218" s="235"/>
      <c r="BA218" s="252"/>
      <c r="BB218" s="233"/>
      <c r="BC218" s="253"/>
      <c r="BD218" s="253"/>
      <c r="BE218" s="253"/>
      <c r="BF218" s="1"/>
      <c r="BG218" s="1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</row>
    <row r="219" spans="1:230" ht="13.5" customHeight="1" thickBot="1">
      <c r="A219" s="246"/>
      <c r="B219" s="247"/>
      <c r="C219" s="248"/>
      <c r="D219" s="248"/>
      <c r="E219" s="50"/>
      <c r="F219" s="258"/>
      <c r="G219" s="258"/>
      <c r="H219" s="50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2"/>
      <c r="Y219" s="52"/>
      <c r="Z219" s="52"/>
      <c r="AA219" s="263"/>
      <c r="AB219" s="239"/>
      <c r="AC219" s="251"/>
      <c r="AD219" s="239"/>
      <c r="AE219" s="239"/>
      <c r="AF219" s="239"/>
      <c r="AG219" s="239"/>
      <c r="AH219" s="239"/>
      <c r="AI219" s="239"/>
      <c r="AJ219" s="249"/>
      <c r="AK219" s="251"/>
      <c r="AL219" s="239"/>
      <c r="AM219" s="239"/>
      <c r="AN219" s="239"/>
      <c r="AO219" s="239"/>
      <c r="AP219" s="239"/>
      <c r="AQ219" s="239"/>
      <c r="AR219" s="239"/>
      <c r="AS219" s="239"/>
      <c r="AT219" s="239"/>
      <c r="AU219" s="234"/>
      <c r="AV219" s="267"/>
      <c r="AW219" s="251"/>
      <c r="AX219" s="239"/>
      <c r="AY219" s="250"/>
      <c r="AZ219" s="235"/>
      <c r="BA219" s="252"/>
      <c r="BB219" s="233"/>
      <c r="BC219" s="253"/>
      <c r="BD219" s="253"/>
      <c r="BE219" s="253"/>
      <c r="BF219" s="1"/>
      <c r="BG219" s="1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</row>
    <row r="220" spans="1:230" ht="24.75" customHeight="1" thickBot="1">
      <c r="A220" s="246"/>
      <c r="B220" s="247"/>
      <c r="C220" s="248"/>
      <c r="D220" s="248"/>
      <c r="E220" s="53"/>
      <c r="F220" s="255"/>
      <c r="G220" s="255"/>
      <c r="H220" s="59"/>
      <c r="I220" s="60"/>
      <c r="J220" s="60"/>
      <c r="K220" s="60"/>
      <c r="L220" s="60"/>
      <c r="M220" s="60"/>
      <c r="N220" s="60"/>
      <c r="O220" s="60"/>
      <c r="P220" s="54"/>
      <c r="Q220" s="54"/>
      <c r="R220" s="54"/>
      <c r="S220" s="54"/>
      <c r="T220" s="54"/>
      <c r="U220" s="54"/>
      <c r="V220" s="54"/>
      <c r="W220" s="54"/>
      <c r="X220" s="55"/>
      <c r="Y220" s="55"/>
      <c r="Z220" s="61"/>
      <c r="AA220" s="263"/>
      <c r="AB220" s="239"/>
      <c r="AC220" s="251"/>
      <c r="AD220" s="239"/>
      <c r="AE220" s="239"/>
      <c r="AF220" s="239"/>
      <c r="AG220" s="239"/>
      <c r="AH220" s="239"/>
      <c r="AI220" s="239"/>
      <c r="AJ220" s="249"/>
      <c r="AK220" s="251"/>
      <c r="AL220" s="239"/>
      <c r="AM220" s="239"/>
      <c r="AN220" s="239"/>
      <c r="AO220" s="239"/>
      <c r="AP220" s="239"/>
      <c r="AQ220" s="239"/>
      <c r="AR220" s="239"/>
      <c r="AS220" s="239"/>
      <c r="AT220" s="239"/>
      <c r="AU220" s="234"/>
      <c r="AV220" s="267"/>
      <c r="AW220" s="251"/>
      <c r="AX220" s="239"/>
      <c r="AY220" s="250"/>
      <c r="AZ220" s="235"/>
      <c r="BA220" s="252"/>
      <c r="BB220" s="233"/>
      <c r="BC220" s="253"/>
      <c r="BD220" s="253"/>
      <c r="BE220" s="253"/>
      <c r="BF220" s="1"/>
      <c r="BG220" s="1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</row>
    <row r="221" spans="1:230" ht="13.5" customHeight="1" thickBot="1">
      <c r="A221" s="218">
        <v>31</v>
      </c>
      <c r="B221" s="219" t="s">
        <v>179</v>
      </c>
      <c r="C221" s="259" t="s">
        <v>87</v>
      </c>
      <c r="D221" s="259"/>
      <c r="E221" s="266" t="s">
        <v>15</v>
      </c>
      <c r="F221" s="266"/>
      <c r="G221" s="266"/>
      <c r="H221" s="33">
        <f aca="true" t="shared" si="31" ref="H221:Z221">H222+H223+H224+H225+H226+H227</f>
        <v>0</v>
      </c>
      <c r="I221" s="34">
        <f t="shared" si="31"/>
        <v>0</v>
      </c>
      <c r="J221" s="34">
        <f t="shared" si="31"/>
        <v>0</v>
      </c>
      <c r="K221" s="34">
        <f t="shared" si="31"/>
        <v>0</v>
      </c>
      <c r="L221" s="34">
        <f t="shared" si="31"/>
        <v>0</v>
      </c>
      <c r="M221" s="34">
        <f t="shared" si="31"/>
        <v>0</v>
      </c>
      <c r="N221" s="34">
        <f t="shared" si="31"/>
        <v>0</v>
      </c>
      <c r="O221" s="34">
        <f t="shared" si="31"/>
        <v>3</v>
      </c>
      <c r="P221" s="34">
        <f t="shared" si="31"/>
        <v>3</v>
      </c>
      <c r="Q221" s="34">
        <f t="shared" si="31"/>
        <v>3</v>
      </c>
      <c r="R221" s="34">
        <f t="shared" si="31"/>
        <v>4</v>
      </c>
      <c r="S221" s="34">
        <f t="shared" si="31"/>
        <v>3</v>
      </c>
      <c r="T221" s="34">
        <f t="shared" si="31"/>
        <v>0</v>
      </c>
      <c r="U221" s="34">
        <f t="shared" si="31"/>
        <v>0</v>
      </c>
      <c r="V221" s="34">
        <f t="shared" si="31"/>
        <v>3</v>
      </c>
      <c r="W221" s="34">
        <f t="shared" si="31"/>
        <v>0</v>
      </c>
      <c r="X221" s="34">
        <f t="shared" si="31"/>
        <v>0</v>
      </c>
      <c r="Y221" s="101">
        <f t="shared" si="31"/>
        <v>0</v>
      </c>
      <c r="Z221" s="102">
        <f t="shared" si="31"/>
        <v>3</v>
      </c>
      <c r="AA221" s="263">
        <f>H221+I221+J221+K221+L221+M221+N221+O221+P221+Q221+R221+S221+T221+U221+V221+W221+X221+Y221+Z221</f>
        <v>22</v>
      </c>
      <c r="AB221" s="227"/>
      <c r="AC221" s="236"/>
      <c r="AD221" s="227"/>
      <c r="AE221" s="227"/>
      <c r="AF221" s="227"/>
      <c r="AG221" s="227"/>
      <c r="AH221" s="227"/>
      <c r="AI221" s="227"/>
      <c r="AJ221" s="249">
        <f>AC221+AD221+AE221+AF221+AG221+AH221+AI221</f>
        <v>0</v>
      </c>
      <c r="AK221" s="236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34">
        <f>AK221+AL221+AM221+AN221+AO221+AP221+AQ221+AR221+AS221+AT221</f>
        <v>0</v>
      </c>
      <c r="AV221" s="235">
        <f>AU221+AJ221+AA221</f>
        <v>22</v>
      </c>
      <c r="AW221" s="236">
        <v>22</v>
      </c>
      <c r="AX221" s="227"/>
      <c r="AY221" s="260"/>
      <c r="AZ221" s="235">
        <v>22</v>
      </c>
      <c r="BA221" s="242"/>
      <c r="BB221" s="233">
        <f>AV221-AZ221-BA221</f>
        <v>0</v>
      </c>
      <c r="BC221" s="240"/>
      <c r="BD221" s="240"/>
      <c r="BE221" s="240"/>
      <c r="BF221" s="1"/>
      <c r="BG221" s="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</row>
    <row r="222" spans="1:230" ht="13.5" customHeight="1" thickBot="1">
      <c r="A222" s="218"/>
      <c r="B222" s="220"/>
      <c r="C222" s="259"/>
      <c r="D222" s="259"/>
      <c r="E222" s="135" t="s">
        <v>62</v>
      </c>
      <c r="F222" s="295" t="s">
        <v>63</v>
      </c>
      <c r="G222" s="295"/>
      <c r="H222" s="88"/>
      <c r="I222" s="63"/>
      <c r="J222" s="63"/>
      <c r="K222" s="63"/>
      <c r="L222" s="63"/>
      <c r="M222" s="63"/>
      <c r="N222" s="64"/>
      <c r="O222" s="89"/>
      <c r="P222" s="42"/>
      <c r="Q222" s="103"/>
      <c r="R222" s="103">
        <v>4</v>
      </c>
      <c r="S222" s="63"/>
      <c r="T222" s="103"/>
      <c r="U222" s="103"/>
      <c r="V222" s="63"/>
      <c r="W222" s="42"/>
      <c r="X222" s="63"/>
      <c r="Y222" s="43"/>
      <c r="Z222" s="63"/>
      <c r="AA222" s="263"/>
      <c r="AB222" s="227"/>
      <c r="AC222" s="236"/>
      <c r="AD222" s="227"/>
      <c r="AE222" s="227"/>
      <c r="AF222" s="227"/>
      <c r="AG222" s="227"/>
      <c r="AH222" s="227"/>
      <c r="AI222" s="227"/>
      <c r="AJ222" s="249"/>
      <c r="AK222" s="236"/>
      <c r="AL222" s="227"/>
      <c r="AM222" s="227"/>
      <c r="AN222" s="227"/>
      <c r="AO222" s="227"/>
      <c r="AP222" s="227"/>
      <c r="AQ222" s="227"/>
      <c r="AR222" s="227"/>
      <c r="AS222" s="227"/>
      <c r="AT222" s="227"/>
      <c r="AU222" s="234"/>
      <c r="AV222" s="235"/>
      <c r="AW222" s="236"/>
      <c r="AX222" s="227"/>
      <c r="AY222" s="260"/>
      <c r="AZ222" s="235"/>
      <c r="BA222" s="242"/>
      <c r="BB222" s="233"/>
      <c r="BC222" s="240"/>
      <c r="BD222" s="240"/>
      <c r="BE222" s="240"/>
      <c r="BF222" s="1"/>
      <c r="BG222" s="1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</row>
    <row r="223" spans="1:230" ht="13.5" customHeight="1" thickBot="1">
      <c r="A223" s="218"/>
      <c r="B223" s="220"/>
      <c r="C223" s="259"/>
      <c r="D223" s="259"/>
      <c r="E223" s="156" t="s">
        <v>75</v>
      </c>
      <c r="F223" s="244" t="s">
        <v>100</v>
      </c>
      <c r="G223" s="243"/>
      <c r="H223" s="41"/>
      <c r="I223" s="42"/>
      <c r="J223" s="42"/>
      <c r="K223" s="42"/>
      <c r="L223" s="42"/>
      <c r="M223" s="66"/>
      <c r="N223" s="42"/>
      <c r="O223" s="165">
        <v>3</v>
      </c>
      <c r="P223" s="165">
        <v>3</v>
      </c>
      <c r="Q223" s="166">
        <v>3</v>
      </c>
      <c r="R223" s="166"/>
      <c r="S223" s="166">
        <v>3</v>
      </c>
      <c r="T223" s="166"/>
      <c r="U223" s="166"/>
      <c r="V223" s="167">
        <v>3</v>
      </c>
      <c r="W223" s="167"/>
      <c r="X223" s="168"/>
      <c r="Y223" s="168"/>
      <c r="Z223" s="43">
        <v>3</v>
      </c>
      <c r="AA223" s="263"/>
      <c r="AB223" s="227"/>
      <c r="AC223" s="236"/>
      <c r="AD223" s="227"/>
      <c r="AE223" s="227"/>
      <c r="AF223" s="227"/>
      <c r="AG223" s="227"/>
      <c r="AH223" s="227"/>
      <c r="AI223" s="227"/>
      <c r="AJ223" s="249"/>
      <c r="AK223" s="236"/>
      <c r="AL223" s="227"/>
      <c r="AM223" s="227"/>
      <c r="AN223" s="227"/>
      <c r="AO223" s="227"/>
      <c r="AP223" s="227"/>
      <c r="AQ223" s="227"/>
      <c r="AR223" s="227"/>
      <c r="AS223" s="227"/>
      <c r="AT223" s="227"/>
      <c r="AU223" s="234"/>
      <c r="AV223" s="235"/>
      <c r="AW223" s="236"/>
      <c r="AX223" s="227"/>
      <c r="AY223" s="260"/>
      <c r="AZ223" s="235"/>
      <c r="BA223" s="242"/>
      <c r="BB223" s="233"/>
      <c r="BC223" s="240"/>
      <c r="BD223" s="240"/>
      <c r="BE223" s="240"/>
      <c r="BF223" s="1"/>
      <c r="BG223" s="1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</row>
    <row r="224" spans="1:230" ht="13.5" customHeight="1" thickBot="1">
      <c r="A224" s="218"/>
      <c r="B224" s="220"/>
      <c r="C224" s="259"/>
      <c r="D224" s="259"/>
      <c r="E224" s="156" t="s">
        <v>100</v>
      </c>
      <c r="F224" s="243"/>
      <c r="G224" s="243"/>
      <c r="H224" s="41"/>
      <c r="I224" s="42"/>
      <c r="J224" s="42"/>
      <c r="K224" s="42"/>
      <c r="L224" s="42"/>
      <c r="M224" s="42"/>
      <c r="N224" s="63"/>
      <c r="O224" s="42"/>
      <c r="P224" s="42"/>
      <c r="Q224" s="63"/>
      <c r="R224" s="63"/>
      <c r="S224" s="63"/>
      <c r="T224" s="42"/>
      <c r="U224" s="42"/>
      <c r="V224" s="63"/>
      <c r="W224" s="42"/>
      <c r="X224" s="43"/>
      <c r="Y224" s="43"/>
      <c r="Z224" s="43"/>
      <c r="AA224" s="263"/>
      <c r="AB224" s="227"/>
      <c r="AC224" s="236"/>
      <c r="AD224" s="227"/>
      <c r="AE224" s="227"/>
      <c r="AF224" s="227"/>
      <c r="AG224" s="227"/>
      <c r="AH224" s="227"/>
      <c r="AI224" s="227"/>
      <c r="AJ224" s="249"/>
      <c r="AK224" s="236"/>
      <c r="AL224" s="227"/>
      <c r="AM224" s="227"/>
      <c r="AN224" s="227"/>
      <c r="AO224" s="227"/>
      <c r="AP224" s="227"/>
      <c r="AQ224" s="227"/>
      <c r="AR224" s="227"/>
      <c r="AS224" s="227"/>
      <c r="AT224" s="227"/>
      <c r="AU224" s="234"/>
      <c r="AV224" s="235"/>
      <c r="AW224" s="236"/>
      <c r="AX224" s="227"/>
      <c r="AY224" s="260"/>
      <c r="AZ224" s="235"/>
      <c r="BA224" s="242"/>
      <c r="BB224" s="233"/>
      <c r="BC224" s="240"/>
      <c r="BD224" s="240"/>
      <c r="BE224" s="240"/>
      <c r="BF224" s="1"/>
      <c r="BG224" s="1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</row>
    <row r="225" spans="1:230" ht="13.5" customHeight="1">
      <c r="A225" s="218"/>
      <c r="B225" s="220"/>
      <c r="C225" s="259"/>
      <c r="D225" s="259"/>
      <c r="E225" s="41"/>
      <c r="F225" s="243"/>
      <c r="G225" s="243"/>
      <c r="H225" s="41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3"/>
      <c r="Y225" s="43"/>
      <c r="Z225" s="43"/>
      <c r="AA225" s="263"/>
      <c r="AB225" s="227"/>
      <c r="AC225" s="236"/>
      <c r="AD225" s="227"/>
      <c r="AE225" s="227"/>
      <c r="AF225" s="227"/>
      <c r="AG225" s="227"/>
      <c r="AH225" s="227"/>
      <c r="AI225" s="227"/>
      <c r="AJ225" s="249"/>
      <c r="AK225" s="236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34"/>
      <c r="AV225" s="235"/>
      <c r="AW225" s="236"/>
      <c r="AX225" s="227"/>
      <c r="AY225" s="260"/>
      <c r="AZ225" s="235"/>
      <c r="BA225" s="242"/>
      <c r="BB225" s="233"/>
      <c r="BC225" s="240"/>
      <c r="BD225" s="240"/>
      <c r="BE225" s="240"/>
      <c r="BF225" s="1"/>
      <c r="BG225" s="1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</row>
    <row r="226" spans="1:230" ht="13.5" customHeight="1">
      <c r="A226" s="218"/>
      <c r="B226" s="220"/>
      <c r="C226" s="259"/>
      <c r="D226" s="259"/>
      <c r="E226" s="41"/>
      <c r="F226" s="243"/>
      <c r="G226" s="243"/>
      <c r="H226" s="41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3"/>
      <c r="Y226" s="43"/>
      <c r="Z226" s="43"/>
      <c r="AA226" s="263"/>
      <c r="AB226" s="227"/>
      <c r="AC226" s="236"/>
      <c r="AD226" s="227"/>
      <c r="AE226" s="227"/>
      <c r="AF226" s="227"/>
      <c r="AG226" s="227"/>
      <c r="AH226" s="227"/>
      <c r="AI226" s="227"/>
      <c r="AJ226" s="249"/>
      <c r="AK226" s="236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34"/>
      <c r="AV226" s="235"/>
      <c r="AW226" s="236"/>
      <c r="AX226" s="227"/>
      <c r="AY226" s="260"/>
      <c r="AZ226" s="235"/>
      <c r="BA226" s="242"/>
      <c r="BB226" s="233"/>
      <c r="BC226" s="240"/>
      <c r="BD226" s="240"/>
      <c r="BE226" s="240"/>
      <c r="BF226" s="1"/>
      <c r="BG226" s="1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</row>
    <row r="227" spans="1:230" ht="13.5" customHeight="1" thickBot="1">
      <c r="A227" s="218"/>
      <c r="B227" s="220"/>
      <c r="C227" s="259"/>
      <c r="D227" s="259"/>
      <c r="E227" s="44"/>
      <c r="F227" s="245"/>
      <c r="G227" s="245"/>
      <c r="H227" s="44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6"/>
      <c r="Y227" s="46"/>
      <c r="Z227" s="46"/>
      <c r="AA227" s="263"/>
      <c r="AB227" s="227"/>
      <c r="AC227" s="236"/>
      <c r="AD227" s="227"/>
      <c r="AE227" s="227"/>
      <c r="AF227" s="227"/>
      <c r="AG227" s="227"/>
      <c r="AH227" s="227"/>
      <c r="AI227" s="227"/>
      <c r="AJ227" s="249"/>
      <c r="AK227" s="236"/>
      <c r="AL227" s="227"/>
      <c r="AM227" s="227"/>
      <c r="AN227" s="227"/>
      <c r="AO227" s="227"/>
      <c r="AP227" s="227"/>
      <c r="AQ227" s="227"/>
      <c r="AR227" s="227"/>
      <c r="AS227" s="227"/>
      <c r="AT227" s="227"/>
      <c r="AU227" s="234"/>
      <c r="AV227" s="235"/>
      <c r="AW227" s="236"/>
      <c r="AX227" s="227"/>
      <c r="AY227" s="260"/>
      <c r="AZ227" s="235"/>
      <c r="BA227" s="242"/>
      <c r="BB227" s="233"/>
      <c r="BC227" s="240"/>
      <c r="BD227" s="240"/>
      <c r="BE227" s="240"/>
      <c r="BF227" s="1"/>
      <c r="BG227" s="1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</row>
    <row r="228" spans="1:230" ht="13.5" customHeight="1" thickBot="1">
      <c r="A228" s="246">
        <v>32</v>
      </c>
      <c r="B228" s="262" t="s">
        <v>201</v>
      </c>
      <c r="C228" s="283" t="s">
        <v>87</v>
      </c>
      <c r="D228" s="248"/>
      <c r="E228" s="222" t="s">
        <v>15</v>
      </c>
      <c r="F228" s="222"/>
      <c r="G228" s="222"/>
      <c r="H228" s="33">
        <f aca="true" t="shared" si="32" ref="H228:Z228">H229+H230+H231+H232+H233+H234</f>
        <v>0</v>
      </c>
      <c r="I228" s="34">
        <f t="shared" si="32"/>
        <v>0</v>
      </c>
      <c r="J228" s="34">
        <f t="shared" si="32"/>
        <v>0</v>
      </c>
      <c r="K228" s="34">
        <f t="shared" si="32"/>
        <v>0</v>
      </c>
      <c r="L228" s="34">
        <f t="shared" si="32"/>
        <v>0</v>
      </c>
      <c r="M228" s="34">
        <f t="shared" si="32"/>
        <v>0</v>
      </c>
      <c r="N228" s="34">
        <f t="shared" si="32"/>
        <v>0</v>
      </c>
      <c r="O228" s="34">
        <f t="shared" si="32"/>
        <v>0</v>
      </c>
      <c r="P228" s="34">
        <f t="shared" si="32"/>
        <v>0</v>
      </c>
      <c r="Q228" s="34">
        <f t="shared" si="32"/>
        <v>1.5</v>
      </c>
      <c r="R228" s="34">
        <f t="shared" si="32"/>
        <v>1.5</v>
      </c>
      <c r="S228" s="34">
        <f t="shared" si="32"/>
        <v>1.5</v>
      </c>
      <c r="T228" s="34">
        <f t="shared" si="32"/>
        <v>0</v>
      </c>
      <c r="U228" s="34">
        <f t="shared" si="32"/>
        <v>1.5</v>
      </c>
      <c r="V228" s="34">
        <f t="shared" si="32"/>
        <v>2</v>
      </c>
      <c r="W228" s="34">
        <f t="shared" si="32"/>
        <v>4.5</v>
      </c>
      <c r="X228" s="34">
        <f t="shared" si="32"/>
        <v>1</v>
      </c>
      <c r="Y228" s="34">
        <f t="shared" si="32"/>
        <v>1</v>
      </c>
      <c r="Z228" s="34">
        <f t="shared" si="32"/>
        <v>3.5</v>
      </c>
      <c r="AA228" s="238">
        <f>H228+I228+J228+K228+L228+M228+N228+O228+P228+Q228+R228+S228+T228+U228+V228+W228+X228+Y228+Z228</f>
        <v>18</v>
      </c>
      <c r="AB228" s="239"/>
      <c r="AC228" s="251"/>
      <c r="AD228" s="239"/>
      <c r="AE228" s="239"/>
      <c r="AF228" s="239">
        <v>4</v>
      </c>
      <c r="AG228" s="239">
        <v>1</v>
      </c>
      <c r="AH228" s="239"/>
      <c r="AI228" s="239"/>
      <c r="AJ228" s="249">
        <f>AC228+AD228+AE228+AF228+AG228+AH228+AI228</f>
        <v>5</v>
      </c>
      <c r="AK228" s="251"/>
      <c r="AL228" s="239"/>
      <c r="AM228" s="239"/>
      <c r="AN228" s="239"/>
      <c r="AO228" s="239"/>
      <c r="AP228" s="239"/>
      <c r="AQ228" s="239"/>
      <c r="AR228" s="239"/>
      <c r="AS228" s="239"/>
      <c r="AT228" s="239"/>
      <c r="AU228" s="234">
        <f>AK228+AL228+AM228+AN228+AO228+AP228+AQ228+AR228+AS228+AT228</f>
        <v>0</v>
      </c>
      <c r="AV228" s="267">
        <f>AU228+AJ228+AA228</f>
        <v>23</v>
      </c>
      <c r="AW228" s="251">
        <v>22</v>
      </c>
      <c r="AX228" s="239"/>
      <c r="AY228" s="250"/>
      <c r="AZ228" s="235">
        <v>22</v>
      </c>
      <c r="BA228" s="252"/>
      <c r="BB228" s="233">
        <f>AV228-AZ228-BA228</f>
        <v>1</v>
      </c>
      <c r="BC228" s="253"/>
      <c r="BD228" s="253"/>
      <c r="BE228" s="253" t="s">
        <v>219</v>
      </c>
      <c r="BF228" s="1"/>
      <c r="BG228" s="1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</row>
    <row r="229" spans="1:230" ht="13.5" customHeight="1" thickBot="1">
      <c r="A229" s="246"/>
      <c r="B229" s="247"/>
      <c r="C229" s="248"/>
      <c r="D229" s="248"/>
      <c r="E229" s="47"/>
      <c r="F229" s="275" t="s">
        <v>72</v>
      </c>
      <c r="G229" s="256"/>
      <c r="H229" s="47"/>
      <c r="I229" s="48"/>
      <c r="J229" s="48"/>
      <c r="K229" s="48"/>
      <c r="L229" s="48"/>
      <c r="M229" s="48"/>
      <c r="N229" s="104"/>
      <c r="O229" s="48"/>
      <c r="P229" s="48"/>
      <c r="Q229" s="48">
        <v>1.5</v>
      </c>
      <c r="R229" s="48">
        <v>1.5</v>
      </c>
      <c r="S229" s="48">
        <v>1.5</v>
      </c>
      <c r="T229" s="48"/>
      <c r="U229" s="48">
        <v>1.5</v>
      </c>
      <c r="V229" s="48">
        <v>1</v>
      </c>
      <c r="W229" s="48">
        <v>1</v>
      </c>
      <c r="X229" s="49">
        <v>1</v>
      </c>
      <c r="Y229" s="49">
        <v>1</v>
      </c>
      <c r="Z229" s="49">
        <v>1</v>
      </c>
      <c r="AA229" s="238"/>
      <c r="AB229" s="239"/>
      <c r="AC229" s="251"/>
      <c r="AD229" s="239"/>
      <c r="AE229" s="239"/>
      <c r="AF229" s="239"/>
      <c r="AG229" s="239"/>
      <c r="AH229" s="239"/>
      <c r="AI229" s="239"/>
      <c r="AJ229" s="249"/>
      <c r="AK229" s="251"/>
      <c r="AL229" s="239"/>
      <c r="AM229" s="239"/>
      <c r="AN229" s="239"/>
      <c r="AO229" s="239"/>
      <c r="AP229" s="239"/>
      <c r="AQ229" s="239"/>
      <c r="AR229" s="239"/>
      <c r="AS229" s="239"/>
      <c r="AT229" s="239"/>
      <c r="AU229" s="234"/>
      <c r="AV229" s="267"/>
      <c r="AW229" s="251"/>
      <c r="AX229" s="239"/>
      <c r="AY229" s="250"/>
      <c r="AZ229" s="235"/>
      <c r="BA229" s="252"/>
      <c r="BB229" s="233"/>
      <c r="BC229" s="253"/>
      <c r="BD229" s="253"/>
      <c r="BE229" s="253"/>
      <c r="BF229" s="1"/>
      <c r="BG229" s="1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</row>
    <row r="230" spans="1:230" ht="13.5" customHeight="1" thickBot="1">
      <c r="A230" s="246"/>
      <c r="B230" s="247"/>
      <c r="C230" s="248"/>
      <c r="D230" s="248"/>
      <c r="E230" s="50"/>
      <c r="F230" s="296" t="s">
        <v>65</v>
      </c>
      <c r="G230" s="296"/>
      <c r="H230" s="50"/>
      <c r="I230" s="51"/>
      <c r="J230" s="51"/>
      <c r="K230" s="51"/>
      <c r="L230" s="51"/>
      <c r="M230" s="99"/>
      <c r="N230" s="90"/>
      <c r="O230" s="90"/>
      <c r="P230" s="51"/>
      <c r="Q230" s="51"/>
      <c r="R230" s="51"/>
      <c r="S230" s="51"/>
      <c r="T230" s="51"/>
      <c r="U230" s="51"/>
      <c r="V230" s="51">
        <v>1</v>
      </c>
      <c r="W230" s="51">
        <v>1</v>
      </c>
      <c r="X230" s="61"/>
      <c r="Y230" s="61"/>
      <c r="Z230" s="52"/>
      <c r="AA230" s="238"/>
      <c r="AB230" s="239"/>
      <c r="AC230" s="251"/>
      <c r="AD230" s="239"/>
      <c r="AE230" s="239"/>
      <c r="AF230" s="239"/>
      <c r="AG230" s="239"/>
      <c r="AH230" s="239"/>
      <c r="AI230" s="239"/>
      <c r="AJ230" s="249"/>
      <c r="AK230" s="251"/>
      <c r="AL230" s="239"/>
      <c r="AM230" s="239"/>
      <c r="AN230" s="239"/>
      <c r="AO230" s="239"/>
      <c r="AP230" s="239"/>
      <c r="AQ230" s="239"/>
      <c r="AR230" s="239"/>
      <c r="AS230" s="239"/>
      <c r="AT230" s="239"/>
      <c r="AU230" s="234"/>
      <c r="AV230" s="267"/>
      <c r="AW230" s="251"/>
      <c r="AX230" s="239"/>
      <c r="AY230" s="250"/>
      <c r="AZ230" s="235"/>
      <c r="BA230" s="252"/>
      <c r="BB230" s="233"/>
      <c r="BC230" s="253"/>
      <c r="BD230" s="253"/>
      <c r="BE230" s="253"/>
      <c r="BF230" s="1"/>
      <c r="BG230" s="1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</row>
    <row r="231" spans="1:230" ht="13.5" customHeight="1" thickBot="1">
      <c r="A231" s="246"/>
      <c r="B231" s="247"/>
      <c r="C231" s="248"/>
      <c r="D231" s="248"/>
      <c r="E231" s="50"/>
      <c r="F231" s="257" t="s">
        <v>73</v>
      </c>
      <c r="G231" s="258"/>
      <c r="H231" s="50"/>
      <c r="I231" s="51"/>
      <c r="J231" s="51"/>
      <c r="K231" s="51"/>
      <c r="L231" s="51"/>
      <c r="M231" s="99"/>
      <c r="N231" s="71"/>
      <c r="O231" s="90"/>
      <c r="P231" s="51"/>
      <c r="Q231" s="51"/>
      <c r="R231" s="51"/>
      <c r="S231" s="51"/>
      <c r="T231" s="51"/>
      <c r="U231" s="51"/>
      <c r="V231" s="51"/>
      <c r="W231" s="99">
        <v>2.5</v>
      </c>
      <c r="X231" s="51"/>
      <c r="Y231" s="51"/>
      <c r="Z231" s="86">
        <v>2.5</v>
      </c>
      <c r="AA231" s="238"/>
      <c r="AB231" s="239"/>
      <c r="AC231" s="251"/>
      <c r="AD231" s="239"/>
      <c r="AE231" s="239"/>
      <c r="AF231" s="239"/>
      <c r="AG231" s="239"/>
      <c r="AH231" s="239"/>
      <c r="AI231" s="239"/>
      <c r="AJ231" s="249"/>
      <c r="AK231" s="251"/>
      <c r="AL231" s="239"/>
      <c r="AM231" s="239"/>
      <c r="AN231" s="239"/>
      <c r="AO231" s="239"/>
      <c r="AP231" s="239"/>
      <c r="AQ231" s="239"/>
      <c r="AR231" s="239"/>
      <c r="AS231" s="239"/>
      <c r="AT231" s="239"/>
      <c r="AU231" s="234"/>
      <c r="AV231" s="267"/>
      <c r="AW231" s="251"/>
      <c r="AX231" s="239"/>
      <c r="AY231" s="250"/>
      <c r="AZ231" s="235"/>
      <c r="BA231" s="252"/>
      <c r="BB231" s="233"/>
      <c r="BC231" s="253"/>
      <c r="BD231" s="253"/>
      <c r="BE231" s="253"/>
      <c r="BF231" s="1"/>
      <c r="BG231" s="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</row>
    <row r="232" spans="1:230" ht="13.5" customHeight="1" thickBot="1">
      <c r="A232" s="246"/>
      <c r="B232" s="247"/>
      <c r="C232" s="248"/>
      <c r="D232" s="248"/>
      <c r="E232" s="50"/>
      <c r="F232" s="257"/>
      <c r="G232" s="258"/>
      <c r="H232" s="50"/>
      <c r="I232" s="51"/>
      <c r="J232" s="51"/>
      <c r="K232" s="51"/>
      <c r="L232" s="51"/>
      <c r="M232" s="51"/>
      <c r="N232" s="71"/>
      <c r="O232" s="51"/>
      <c r="P232" s="51"/>
      <c r="Q232" s="51"/>
      <c r="R232" s="51"/>
      <c r="S232" s="51"/>
      <c r="T232" s="51"/>
      <c r="U232" s="51"/>
      <c r="V232" s="51"/>
      <c r="W232" s="51"/>
      <c r="X232" s="72"/>
      <c r="Y232" s="72"/>
      <c r="Z232" s="52"/>
      <c r="AA232" s="238"/>
      <c r="AB232" s="239"/>
      <c r="AC232" s="251"/>
      <c r="AD232" s="239"/>
      <c r="AE232" s="239"/>
      <c r="AF232" s="239"/>
      <c r="AG232" s="239"/>
      <c r="AH232" s="239"/>
      <c r="AI232" s="239"/>
      <c r="AJ232" s="249"/>
      <c r="AK232" s="251"/>
      <c r="AL232" s="239"/>
      <c r="AM232" s="239"/>
      <c r="AN232" s="239"/>
      <c r="AO232" s="239"/>
      <c r="AP232" s="239"/>
      <c r="AQ232" s="239"/>
      <c r="AR232" s="239"/>
      <c r="AS232" s="239"/>
      <c r="AT232" s="239"/>
      <c r="AU232" s="234"/>
      <c r="AV232" s="267"/>
      <c r="AW232" s="251"/>
      <c r="AX232" s="239"/>
      <c r="AY232" s="250"/>
      <c r="AZ232" s="235"/>
      <c r="BA232" s="252"/>
      <c r="BB232" s="233"/>
      <c r="BC232" s="253"/>
      <c r="BD232" s="253"/>
      <c r="BE232" s="253"/>
      <c r="BF232" s="1"/>
      <c r="BG232" s="1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</row>
    <row r="233" spans="1:230" ht="13.5" customHeight="1" thickBot="1">
      <c r="A233" s="246"/>
      <c r="B233" s="247"/>
      <c r="C233" s="248"/>
      <c r="D233" s="248"/>
      <c r="E233" s="50"/>
      <c r="F233" s="258"/>
      <c r="G233" s="258"/>
      <c r="H233" s="50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2"/>
      <c r="Y233" s="52"/>
      <c r="Z233" s="52"/>
      <c r="AA233" s="238"/>
      <c r="AB233" s="239"/>
      <c r="AC233" s="251"/>
      <c r="AD233" s="239"/>
      <c r="AE233" s="239"/>
      <c r="AF233" s="239"/>
      <c r="AG233" s="239"/>
      <c r="AH233" s="239"/>
      <c r="AI233" s="239"/>
      <c r="AJ233" s="249"/>
      <c r="AK233" s="251"/>
      <c r="AL233" s="239"/>
      <c r="AM233" s="239"/>
      <c r="AN233" s="239"/>
      <c r="AO233" s="239"/>
      <c r="AP233" s="239"/>
      <c r="AQ233" s="239"/>
      <c r="AR233" s="239"/>
      <c r="AS233" s="239"/>
      <c r="AT233" s="239"/>
      <c r="AU233" s="234"/>
      <c r="AV233" s="267"/>
      <c r="AW233" s="251"/>
      <c r="AX233" s="239"/>
      <c r="AY233" s="250"/>
      <c r="AZ233" s="235"/>
      <c r="BA233" s="252"/>
      <c r="BB233" s="233"/>
      <c r="BC233" s="253"/>
      <c r="BD233" s="253"/>
      <c r="BE233" s="253"/>
      <c r="BF233" s="1"/>
      <c r="BG233" s="1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</row>
    <row r="234" spans="1:230" ht="13.5" customHeight="1" thickBot="1">
      <c r="A234" s="246"/>
      <c r="B234" s="247"/>
      <c r="C234" s="248"/>
      <c r="D234" s="248"/>
      <c r="E234" s="53"/>
      <c r="F234" s="255"/>
      <c r="G234" s="255"/>
      <c r="H234" s="53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5"/>
      <c r="Y234" s="55"/>
      <c r="Z234" s="55"/>
      <c r="AA234" s="238"/>
      <c r="AB234" s="239"/>
      <c r="AC234" s="251"/>
      <c r="AD234" s="239"/>
      <c r="AE234" s="239"/>
      <c r="AF234" s="239"/>
      <c r="AG234" s="239"/>
      <c r="AH234" s="239"/>
      <c r="AI234" s="239"/>
      <c r="AJ234" s="249"/>
      <c r="AK234" s="251"/>
      <c r="AL234" s="239"/>
      <c r="AM234" s="239"/>
      <c r="AN234" s="239"/>
      <c r="AO234" s="239"/>
      <c r="AP234" s="239"/>
      <c r="AQ234" s="239"/>
      <c r="AR234" s="239"/>
      <c r="AS234" s="239"/>
      <c r="AT234" s="239"/>
      <c r="AU234" s="234"/>
      <c r="AV234" s="267"/>
      <c r="AW234" s="251"/>
      <c r="AX234" s="239"/>
      <c r="AY234" s="250"/>
      <c r="AZ234" s="235"/>
      <c r="BA234" s="252"/>
      <c r="BB234" s="233"/>
      <c r="BC234" s="253"/>
      <c r="BD234" s="253"/>
      <c r="BE234" s="253"/>
      <c r="BF234" s="1"/>
      <c r="BG234" s="1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</row>
    <row r="235" spans="1:230" ht="13.5" customHeight="1" thickBot="1">
      <c r="A235" s="218">
        <v>33</v>
      </c>
      <c r="B235" s="220" t="s">
        <v>127</v>
      </c>
      <c r="C235" s="259" t="s">
        <v>87</v>
      </c>
      <c r="D235" s="259"/>
      <c r="E235" s="222" t="s">
        <v>15</v>
      </c>
      <c r="F235" s="222"/>
      <c r="G235" s="222"/>
      <c r="H235" s="33">
        <f aca="true" t="shared" si="33" ref="H235:Z235">H236+H237+H238+H239+H240+H241</f>
        <v>0</v>
      </c>
      <c r="I235" s="34">
        <f t="shared" si="33"/>
        <v>0</v>
      </c>
      <c r="J235" s="34">
        <f t="shared" si="33"/>
        <v>0</v>
      </c>
      <c r="K235" s="34">
        <f t="shared" si="33"/>
        <v>0</v>
      </c>
      <c r="L235" s="34">
        <f t="shared" si="33"/>
        <v>0</v>
      </c>
      <c r="M235" s="34">
        <f t="shared" si="33"/>
        <v>0</v>
      </c>
      <c r="N235" s="34">
        <f t="shared" si="33"/>
        <v>0</v>
      </c>
      <c r="O235" s="34">
        <f t="shared" si="33"/>
        <v>0</v>
      </c>
      <c r="P235" s="34">
        <f t="shared" si="33"/>
        <v>0</v>
      </c>
      <c r="Q235" s="34">
        <f t="shared" si="33"/>
        <v>0</v>
      </c>
      <c r="R235" s="34">
        <f t="shared" si="33"/>
        <v>0</v>
      </c>
      <c r="S235" s="34">
        <f t="shared" si="33"/>
        <v>0</v>
      </c>
      <c r="T235" s="34">
        <f t="shared" si="33"/>
        <v>0</v>
      </c>
      <c r="U235" s="34">
        <f t="shared" si="33"/>
        <v>0</v>
      </c>
      <c r="V235" s="34">
        <f t="shared" si="33"/>
        <v>1.5</v>
      </c>
      <c r="W235" s="34">
        <f t="shared" si="33"/>
        <v>1.5</v>
      </c>
      <c r="X235" s="34">
        <f t="shared" si="33"/>
        <v>4.5</v>
      </c>
      <c r="Y235" s="34">
        <f t="shared" si="33"/>
        <v>4.5</v>
      </c>
      <c r="Z235" s="34">
        <f t="shared" si="33"/>
        <v>4.5</v>
      </c>
      <c r="AA235" s="238">
        <f>H235+I235+J235+K235+L235+M235+N235+O235+P235+Q235+R235+S235+T235+U235+V235+W235+X235+Y235+Z235</f>
        <v>16.5</v>
      </c>
      <c r="AB235" s="227"/>
      <c r="AC235" s="236">
        <v>1</v>
      </c>
      <c r="AD235" s="227"/>
      <c r="AE235" s="227"/>
      <c r="AF235" s="227"/>
      <c r="AG235" s="227">
        <v>3.5</v>
      </c>
      <c r="AH235" s="227"/>
      <c r="AI235" s="227">
        <v>3</v>
      </c>
      <c r="AJ235" s="249">
        <f>AC235+AD235+AE235+AF235+AG235+AH235+AI235</f>
        <v>7.5</v>
      </c>
      <c r="AK235" s="236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34">
        <f>AK235+AL235+AM235+AN235+AO235+AP235+AQ235+AR235+AS235+AT235</f>
        <v>0</v>
      </c>
      <c r="AV235" s="267">
        <f>AU235+AJ235+AA235</f>
        <v>24</v>
      </c>
      <c r="AW235" s="236">
        <v>22</v>
      </c>
      <c r="AX235" s="227"/>
      <c r="AY235" s="260"/>
      <c r="AZ235" s="235">
        <v>22</v>
      </c>
      <c r="BA235" s="242"/>
      <c r="BB235" s="233">
        <f>AV235-AZ235-BA235</f>
        <v>2</v>
      </c>
      <c r="BC235" s="240"/>
      <c r="BD235" s="240"/>
      <c r="BE235" s="240" t="s">
        <v>248</v>
      </c>
      <c r="BF235" s="1"/>
      <c r="BG235" s="1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</row>
    <row r="236" spans="1:230" ht="13.5" customHeight="1" thickBot="1">
      <c r="A236" s="218"/>
      <c r="B236" s="220"/>
      <c r="C236" s="259"/>
      <c r="D236" s="259"/>
      <c r="E236" s="37" t="s">
        <v>71</v>
      </c>
      <c r="F236" s="299" t="s">
        <v>119</v>
      </c>
      <c r="G236" s="261"/>
      <c r="H236" s="37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>
        <v>1.5</v>
      </c>
      <c r="W236" s="38">
        <v>1.5</v>
      </c>
      <c r="X236" s="39">
        <v>1.5</v>
      </c>
      <c r="Y236" s="39">
        <v>1.5</v>
      </c>
      <c r="Z236" s="39">
        <v>1.5</v>
      </c>
      <c r="AA236" s="238"/>
      <c r="AB236" s="227"/>
      <c r="AC236" s="236"/>
      <c r="AD236" s="227"/>
      <c r="AE236" s="227"/>
      <c r="AF236" s="227"/>
      <c r="AG236" s="227"/>
      <c r="AH236" s="227"/>
      <c r="AI236" s="227"/>
      <c r="AJ236" s="249"/>
      <c r="AK236" s="236"/>
      <c r="AL236" s="227"/>
      <c r="AM236" s="227"/>
      <c r="AN236" s="227"/>
      <c r="AO236" s="227"/>
      <c r="AP236" s="227"/>
      <c r="AQ236" s="227"/>
      <c r="AR236" s="227"/>
      <c r="AS236" s="227"/>
      <c r="AT236" s="227"/>
      <c r="AU236" s="234"/>
      <c r="AV236" s="267"/>
      <c r="AW236" s="236"/>
      <c r="AX236" s="227"/>
      <c r="AY236" s="260"/>
      <c r="AZ236" s="235"/>
      <c r="BA236" s="242"/>
      <c r="BB236" s="233"/>
      <c r="BC236" s="240"/>
      <c r="BD236" s="240"/>
      <c r="BE236" s="240"/>
      <c r="BF236" s="1"/>
      <c r="BG236" s="1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</row>
    <row r="237" spans="1:230" ht="13.5" customHeight="1" thickBot="1">
      <c r="A237" s="218"/>
      <c r="B237" s="220"/>
      <c r="C237" s="259"/>
      <c r="D237" s="259"/>
      <c r="E237" s="41" t="s">
        <v>119</v>
      </c>
      <c r="F237" s="244" t="s">
        <v>71</v>
      </c>
      <c r="G237" s="243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3">
        <v>3</v>
      </c>
      <c r="Y237" s="43">
        <v>3</v>
      </c>
      <c r="Z237" s="43">
        <v>3</v>
      </c>
      <c r="AA237" s="238"/>
      <c r="AB237" s="227"/>
      <c r="AC237" s="236"/>
      <c r="AD237" s="227"/>
      <c r="AE237" s="227"/>
      <c r="AF237" s="227"/>
      <c r="AG237" s="227"/>
      <c r="AH237" s="227"/>
      <c r="AI237" s="227"/>
      <c r="AJ237" s="249"/>
      <c r="AK237" s="236"/>
      <c r="AL237" s="227"/>
      <c r="AM237" s="227"/>
      <c r="AN237" s="227"/>
      <c r="AO237" s="227"/>
      <c r="AP237" s="227"/>
      <c r="AQ237" s="227"/>
      <c r="AR237" s="227"/>
      <c r="AS237" s="227"/>
      <c r="AT237" s="227"/>
      <c r="AU237" s="234"/>
      <c r="AV237" s="267"/>
      <c r="AW237" s="236"/>
      <c r="AX237" s="227"/>
      <c r="AY237" s="260"/>
      <c r="AZ237" s="235"/>
      <c r="BA237" s="242"/>
      <c r="BB237" s="233"/>
      <c r="BC237" s="240"/>
      <c r="BD237" s="240"/>
      <c r="BE237" s="240"/>
      <c r="BF237" s="1"/>
      <c r="BG237" s="1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</row>
    <row r="238" spans="1:230" ht="13.5" customHeight="1" thickBot="1">
      <c r="A238" s="218"/>
      <c r="B238" s="220"/>
      <c r="C238" s="259"/>
      <c r="D238" s="259"/>
      <c r="E238" s="41"/>
      <c r="F238" s="243"/>
      <c r="G238" s="243"/>
      <c r="H238" s="41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3"/>
      <c r="Y238" s="43"/>
      <c r="Z238" s="43"/>
      <c r="AA238" s="238"/>
      <c r="AB238" s="227"/>
      <c r="AC238" s="236"/>
      <c r="AD238" s="227"/>
      <c r="AE238" s="227"/>
      <c r="AF238" s="227"/>
      <c r="AG238" s="227"/>
      <c r="AH238" s="227"/>
      <c r="AI238" s="227"/>
      <c r="AJ238" s="249"/>
      <c r="AK238" s="236"/>
      <c r="AL238" s="227"/>
      <c r="AM238" s="227"/>
      <c r="AN238" s="227"/>
      <c r="AO238" s="227"/>
      <c r="AP238" s="227"/>
      <c r="AQ238" s="227"/>
      <c r="AR238" s="227"/>
      <c r="AS238" s="227"/>
      <c r="AT238" s="227"/>
      <c r="AU238" s="234"/>
      <c r="AV238" s="267"/>
      <c r="AW238" s="236"/>
      <c r="AX238" s="227"/>
      <c r="AY238" s="260"/>
      <c r="AZ238" s="235"/>
      <c r="BA238" s="242"/>
      <c r="BB238" s="233"/>
      <c r="BC238" s="240"/>
      <c r="BD238" s="240"/>
      <c r="BE238" s="240"/>
      <c r="BF238" s="1"/>
      <c r="BG238" s="1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</row>
    <row r="239" spans="1:230" ht="13.5" customHeight="1" thickBot="1">
      <c r="A239" s="218"/>
      <c r="B239" s="220"/>
      <c r="C239" s="259"/>
      <c r="D239" s="259"/>
      <c r="E239" s="41"/>
      <c r="F239" s="243"/>
      <c r="G239" s="243"/>
      <c r="H239" s="41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3"/>
      <c r="Y239" s="43"/>
      <c r="Z239" s="43"/>
      <c r="AA239" s="238"/>
      <c r="AB239" s="227"/>
      <c r="AC239" s="236"/>
      <c r="AD239" s="227"/>
      <c r="AE239" s="227"/>
      <c r="AF239" s="227"/>
      <c r="AG239" s="227"/>
      <c r="AH239" s="227"/>
      <c r="AI239" s="227"/>
      <c r="AJ239" s="249"/>
      <c r="AK239" s="236"/>
      <c r="AL239" s="227"/>
      <c r="AM239" s="227"/>
      <c r="AN239" s="227"/>
      <c r="AO239" s="227"/>
      <c r="AP239" s="227"/>
      <c r="AQ239" s="227"/>
      <c r="AR239" s="227"/>
      <c r="AS239" s="227"/>
      <c r="AT239" s="227"/>
      <c r="AU239" s="234"/>
      <c r="AV239" s="267"/>
      <c r="AW239" s="236"/>
      <c r="AX239" s="227"/>
      <c r="AY239" s="260"/>
      <c r="AZ239" s="235"/>
      <c r="BA239" s="242"/>
      <c r="BB239" s="233"/>
      <c r="BC239" s="240"/>
      <c r="BD239" s="240"/>
      <c r="BE239" s="240"/>
      <c r="BF239" s="1"/>
      <c r="BG239" s="1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</row>
    <row r="240" spans="1:230" ht="13.5" customHeight="1" thickBot="1">
      <c r="A240" s="218"/>
      <c r="B240" s="220"/>
      <c r="C240" s="259"/>
      <c r="D240" s="259"/>
      <c r="E240" s="41"/>
      <c r="F240" s="243"/>
      <c r="G240" s="243"/>
      <c r="H240" s="41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3"/>
      <c r="Y240" s="43"/>
      <c r="Z240" s="43"/>
      <c r="AA240" s="238"/>
      <c r="AB240" s="227"/>
      <c r="AC240" s="236"/>
      <c r="AD240" s="227"/>
      <c r="AE240" s="227"/>
      <c r="AF240" s="227"/>
      <c r="AG240" s="227"/>
      <c r="AH240" s="227"/>
      <c r="AI240" s="227"/>
      <c r="AJ240" s="249"/>
      <c r="AK240" s="236"/>
      <c r="AL240" s="227"/>
      <c r="AM240" s="227"/>
      <c r="AN240" s="227"/>
      <c r="AO240" s="227"/>
      <c r="AP240" s="227"/>
      <c r="AQ240" s="227"/>
      <c r="AR240" s="227"/>
      <c r="AS240" s="227"/>
      <c r="AT240" s="227"/>
      <c r="AU240" s="234"/>
      <c r="AV240" s="267"/>
      <c r="AW240" s="236"/>
      <c r="AX240" s="227"/>
      <c r="AY240" s="260"/>
      <c r="AZ240" s="235"/>
      <c r="BA240" s="242"/>
      <c r="BB240" s="233"/>
      <c r="BC240" s="240"/>
      <c r="BD240" s="240"/>
      <c r="BE240" s="240"/>
      <c r="BF240" s="1"/>
      <c r="BG240" s="1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</row>
    <row r="241" spans="1:230" ht="13.5" customHeight="1" thickBot="1">
      <c r="A241" s="218"/>
      <c r="B241" s="220"/>
      <c r="C241" s="259"/>
      <c r="D241" s="259"/>
      <c r="E241" s="44"/>
      <c r="F241" s="245"/>
      <c r="G241" s="245"/>
      <c r="H241" s="56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8"/>
      <c r="Y241" s="58"/>
      <c r="Z241" s="58"/>
      <c r="AA241" s="238"/>
      <c r="AB241" s="227"/>
      <c r="AC241" s="236"/>
      <c r="AD241" s="227"/>
      <c r="AE241" s="227"/>
      <c r="AF241" s="227"/>
      <c r="AG241" s="227"/>
      <c r="AH241" s="227"/>
      <c r="AI241" s="227"/>
      <c r="AJ241" s="249"/>
      <c r="AK241" s="236"/>
      <c r="AL241" s="227"/>
      <c r="AM241" s="227"/>
      <c r="AN241" s="227"/>
      <c r="AO241" s="227"/>
      <c r="AP241" s="227"/>
      <c r="AQ241" s="227"/>
      <c r="AR241" s="227"/>
      <c r="AS241" s="227"/>
      <c r="AT241" s="227"/>
      <c r="AU241" s="234"/>
      <c r="AV241" s="267"/>
      <c r="AW241" s="236"/>
      <c r="AX241" s="227"/>
      <c r="AY241" s="260"/>
      <c r="AZ241" s="235"/>
      <c r="BA241" s="242"/>
      <c r="BB241" s="233"/>
      <c r="BC241" s="240"/>
      <c r="BD241" s="240"/>
      <c r="BE241" s="240"/>
      <c r="BF241" s="1"/>
      <c r="BG241" s="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</row>
    <row r="242" spans="1:230" ht="13.5" customHeight="1" thickBot="1">
      <c r="A242" s="246">
        <v>34</v>
      </c>
      <c r="B242" s="247" t="s">
        <v>133</v>
      </c>
      <c r="C242" s="283" t="s">
        <v>87</v>
      </c>
      <c r="D242" s="248"/>
      <c r="E242" s="266" t="s">
        <v>15</v>
      </c>
      <c r="F242" s="266"/>
      <c r="G242" s="266"/>
      <c r="H242" s="121">
        <f aca="true" t="shared" si="34" ref="H242:Z242">H243+H244+H245+H246+H247+H248</f>
        <v>0</v>
      </c>
      <c r="I242" s="122">
        <f t="shared" si="34"/>
        <v>0</v>
      </c>
      <c r="J242" s="122">
        <f t="shared" si="34"/>
        <v>0</v>
      </c>
      <c r="K242" s="122">
        <f t="shared" si="34"/>
        <v>0</v>
      </c>
      <c r="L242" s="122">
        <f t="shared" si="34"/>
        <v>0</v>
      </c>
      <c r="M242" s="122">
        <f t="shared" si="34"/>
        <v>0</v>
      </c>
      <c r="N242" s="122">
        <f t="shared" si="34"/>
        <v>0</v>
      </c>
      <c r="O242" s="122">
        <f t="shared" si="34"/>
        <v>0</v>
      </c>
      <c r="P242" s="122">
        <f t="shared" si="34"/>
        <v>0</v>
      </c>
      <c r="Q242" s="122">
        <f t="shared" si="34"/>
        <v>1</v>
      </c>
      <c r="R242" s="122">
        <f t="shared" si="34"/>
        <v>1</v>
      </c>
      <c r="S242" s="122">
        <f t="shared" si="34"/>
        <v>3.5</v>
      </c>
      <c r="T242" s="122">
        <f t="shared" si="34"/>
        <v>0</v>
      </c>
      <c r="U242" s="122">
        <f t="shared" si="34"/>
        <v>0</v>
      </c>
      <c r="V242" s="122">
        <f t="shared" si="34"/>
        <v>2</v>
      </c>
      <c r="W242" s="122">
        <f t="shared" si="34"/>
        <v>4</v>
      </c>
      <c r="X242" s="122">
        <f t="shared" si="34"/>
        <v>2</v>
      </c>
      <c r="Y242" s="122">
        <f t="shared" si="34"/>
        <v>3.5</v>
      </c>
      <c r="Z242" s="123">
        <f t="shared" si="34"/>
        <v>2</v>
      </c>
      <c r="AA242" s="263">
        <f>H242+I242+J242+K242+L242+M242+N242+O242+P242+Q242+R242+S242+T242+U242+V242+W242+X242+Y242+Z242</f>
        <v>19</v>
      </c>
      <c r="AB242" s="239"/>
      <c r="AC242" s="298"/>
      <c r="AD242" s="239"/>
      <c r="AE242" s="239"/>
      <c r="AF242" s="239"/>
      <c r="AG242" s="293">
        <v>0.5</v>
      </c>
      <c r="AH242" s="239"/>
      <c r="AI242" s="239">
        <v>3</v>
      </c>
      <c r="AJ242" s="249">
        <f>AC242+AD242+AE242+AF242+AG242+AH242+AI242</f>
        <v>3.5</v>
      </c>
      <c r="AK242" s="251"/>
      <c r="AL242" s="239"/>
      <c r="AM242" s="239"/>
      <c r="AN242" s="239"/>
      <c r="AO242" s="239"/>
      <c r="AP242" s="239"/>
      <c r="AQ242" s="239"/>
      <c r="AR242" s="239"/>
      <c r="AS242" s="239"/>
      <c r="AT242" s="239"/>
      <c r="AU242" s="234">
        <f>AK242+AL242+AM242+AN242+AO242+AP242+AQ242+AR242+AS242+AT242</f>
        <v>0</v>
      </c>
      <c r="AV242" s="235">
        <f>AU242+AJ242+AA242</f>
        <v>22.5</v>
      </c>
      <c r="AW242" s="251">
        <v>22</v>
      </c>
      <c r="AX242" s="239" t="s">
        <v>67</v>
      </c>
      <c r="AY242" s="250">
        <v>1</v>
      </c>
      <c r="AZ242" s="235">
        <v>21</v>
      </c>
      <c r="BA242" s="252"/>
      <c r="BB242" s="233">
        <f>AV242-AZ242-BA242</f>
        <v>1.5</v>
      </c>
      <c r="BC242" s="253"/>
      <c r="BD242" s="253"/>
      <c r="BE242" s="253" t="s">
        <v>215</v>
      </c>
      <c r="BF242" s="1"/>
      <c r="BG242" s="1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</row>
    <row r="243" spans="1:230" ht="13.5" customHeight="1" thickBot="1">
      <c r="A243" s="246"/>
      <c r="B243" s="247"/>
      <c r="C243" s="248"/>
      <c r="D243" s="248"/>
      <c r="E243" s="47" t="s">
        <v>62</v>
      </c>
      <c r="F243" s="300"/>
      <c r="G243" s="300"/>
      <c r="H243" s="70"/>
      <c r="I243" s="71"/>
      <c r="J243" s="71"/>
      <c r="K243" s="71"/>
      <c r="L243" s="71"/>
      <c r="M243" s="95"/>
      <c r="N243" s="51"/>
      <c r="O243" s="51"/>
      <c r="P243" s="51"/>
      <c r="Q243" s="51"/>
      <c r="R243" s="51"/>
      <c r="S243" s="51"/>
      <c r="T243" s="51"/>
      <c r="U243" s="71"/>
      <c r="V243" s="51"/>
      <c r="W243" s="51"/>
      <c r="X243" s="52"/>
      <c r="Y243" s="52"/>
      <c r="Z243" s="98"/>
      <c r="AA243" s="263"/>
      <c r="AB243" s="239"/>
      <c r="AC243" s="298"/>
      <c r="AD243" s="239"/>
      <c r="AE243" s="239"/>
      <c r="AF243" s="239"/>
      <c r="AG243" s="293"/>
      <c r="AH243" s="239"/>
      <c r="AI243" s="239"/>
      <c r="AJ243" s="249"/>
      <c r="AK243" s="251"/>
      <c r="AL243" s="239"/>
      <c r="AM243" s="239"/>
      <c r="AN243" s="239"/>
      <c r="AO243" s="239"/>
      <c r="AP243" s="239"/>
      <c r="AQ243" s="239"/>
      <c r="AR243" s="239"/>
      <c r="AS243" s="239"/>
      <c r="AT243" s="239"/>
      <c r="AU243" s="234"/>
      <c r="AV243" s="235"/>
      <c r="AW243" s="251"/>
      <c r="AX243" s="239"/>
      <c r="AY243" s="250"/>
      <c r="AZ243" s="235"/>
      <c r="BA243" s="252"/>
      <c r="BB243" s="233"/>
      <c r="BC243" s="253"/>
      <c r="BD243" s="253"/>
      <c r="BE243" s="253"/>
      <c r="BF243" s="1"/>
      <c r="BG243" s="1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</row>
    <row r="244" spans="1:230" ht="13.5" customHeight="1" thickBot="1">
      <c r="A244" s="246"/>
      <c r="B244" s="247"/>
      <c r="C244" s="248"/>
      <c r="D244" s="248"/>
      <c r="E244" s="50" t="s">
        <v>129</v>
      </c>
      <c r="F244" s="258" t="s">
        <v>93</v>
      </c>
      <c r="G244" s="258"/>
      <c r="H244" s="50"/>
      <c r="I244" s="51"/>
      <c r="J244" s="51"/>
      <c r="K244" s="51"/>
      <c r="L244" s="51"/>
      <c r="M244" s="51"/>
      <c r="N244" s="71"/>
      <c r="O244" s="51"/>
      <c r="P244" s="71"/>
      <c r="Q244" s="71"/>
      <c r="R244" s="146"/>
      <c r="S244" s="162">
        <v>2</v>
      </c>
      <c r="T244" s="163"/>
      <c r="U244" s="162"/>
      <c r="V244" s="162">
        <v>2</v>
      </c>
      <c r="W244" s="162">
        <v>2</v>
      </c>
      <c r="X244" s="164">
        <v>2</v>
      </c>
      <c r="Y244" s="164">
        <v>2</v>
      </c>
      <c r="Z244" s="52">
        <v>2</v>
      </c>
      <c r="AA244" s="263"/>
      <c r="AB244" s="239"/>
      <c r="AC244" s="298"/>
      <c r="AD244" s="239"/>
      <c r="AE244" s="239"/>
      <c r="AF244" s="239"/>
      <c r="AG244" s="293"/>
      <c r="AH244" s="239"/>
      <c r="AI244" s="239"/>
      <c r="AJ244" s="249"/>
      <c r="AK244" s="251"/>
      <c r="AL244" s="239"/>
      <c r="AM244" s="239"/>
      <c r="AN244" s="239"/>
      <c r="AO244" s="239"/>
      <c r="AP244" s="239"/>
      <c r="AQ244" s="239"/>
      <c r="AR244" s="239"/>
      <c r="AS244" s="239"/>
      <c r="AT244" s="239"/>
      <c r="AU244" s="234"/>
      <c r="AV244" s="235"/>
      <c r="AW244" s="251"/>
      <c r="AX244" s="239"/>
      <c r="AY244" s="250"/>
      <c r="AZ244" s="235"/>
      <c r="BA244" s="252"/>
      <c r="BB244" s="233"/>
      <c r="BC244" s="253"/>
      <c r="BD244" s="253"/>
      <c r="BE244" s="253"/>
      <c r="BF244" s="1"/>
      <c r="BG244" s="1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</row>
    <row r="245" spans="1:230" ht="14.25" customHeight="1" thickBot="1">
      <c r="A245" s="246"/>
      <c r="B245" s="247"/>
      <c r="C245" s="248"/>
      <c r="D245" s="248"/>
      <c r="E245" s="50" t="s">
        <v>130</v>
      </c>
      <c r="F245" s="258" t="s">
        <v>125</v>
      </c>
      <c r="G245" s="258"/>
      <c r="H245" s="50"/>
      <c r="I245" s="51"/>
      <c r="J245" s="51"/>
      <c r="K245" s="51"/>
      <c r="L245" s="51"/>
      <c r="M245" s="51"/>
      <c r="N245" s="51"/>
      <c r="O245" s="51"/>
      <c r="P245" s="51"/>
      <c r="Q245" s="51">
        <v>1</v>
      </c>
      <c r="R245" s="51">
        <v>1</v>
      </c>
      <c r="S245" s="163">
        <v>1.5</v>
      </c>
      <c r="T245" s="163"/>
      <c r="U245" s="163"/>
      <c r="V245" s="163"/>
      <c r="W245" s="163">
        <v>1.5</v>
      </c>
      <c r="X245" s="163"/>
      <c r="Y245" s="163">
        <v>1.5</v>
      </c>
      <c r="Z245" s="60"/>
      <c r="AA245" s="263"/>
      <c r="AB245" s="239"/>
      <c r="AC245" s="298"/>
      <c r="AD245" s="239"/>
      <c r="AE245" s="239"/>
      <c r="AF245" s="239"/>
      <c r="AG245" s="293"/>
      <c r="AH245" s="239"/>
      <c r="AI245" s="239"/>
      <c r="AJ245" s="249"/>
      <c r="AK245" s="251"/>
      <c r="AL245" s="239"/>
      <c r="AM245" s="239"/>
      <c r="AN245" s="239"/>
      <c r="AO245" s="239"/>
      <c r="AP245" s="239"/>
      <c r="AQ245" s="239"/>
      <c r="AR245" s="239"/>
      <c r="AS245" s="239"/>
      <c r="AT245" s="239"/>
      <c r="AU245" s="234"/>
      <c r="AV245" s="235"/>
      <c r="AW245" s="251"/>
      <c r="AX245" s="239"/>
      <c r="AY245" s="250"/>
      <c r="AZ245" s="235"/>
      <c r="BA245" s="252"/>
      <c r="BB245" s="233"/>
      <c r="BC245" s="253"/>
      <c r="BD245" s="253"/>
      <c r="BE245" s="253"/>
      <c r="BF245" s="1"/>
      <c r="BG245" s="1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</row>
    <row r="246" spans="1:230" ht="13.5" customHeight="1" thickBot="1">
      <c r="A246" s="246"/>
      <c r="B246" s="247"/>
      <c r="C246" s="248"/>
      <c r="D246" s="248"/>
      <c r="E246" s="50"/>
      <c r="F246" s="257" t="s">
        <v>222</v>
      </c>
      <c r="G246" s="258"/>
      <c r="H246" s="50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148"/>
      <c r="T246" s="51"/>
      <c r="U246" s="51"/>
      <c r="V246" s="51"/>
      <c r="W246" s="51">
        <v>0.5</v>
      </c>
      <c r="X246" s="52"/>
      <c r="Y246" s="52"/>
      <c r="Z246" s="52"/>
      <c r="AA246" s="263"/>
      <c r="AB246" s="239"/>
      <c r="AC246" s="298"/>
      <c r="AD246" s="239"/>
      <c r="AE246" s="239"/>
      <c r="AF246" s="239"/>
      <c r="AG246" s="293"/>
      <c r="AH246" s="239"/>
      <c r="AI246" s="239"/>
      <c r="AJ246" s="249"/>
      <c r="AK246" s="251"/>
      <c r="AL246" s="239"/>
      <c r="AM246" s="239"/>
      <c r="AN246" s="239"/>
      <c r="AO246" s="239"/>
      <c r="AP246" s="239"/>
      <c r="AQ246" s="239"/>
      <c r="AR246" s="239"/>
      <c r="AS246" s="239"/>
      <c r="AT246" s="239"/>
      <c r="AU246" s="234"/>
      <c r="AV246" s="235"/>
      <c r="AW246" s="251"/>
      <c r="AX246" s="239"/>
      <c r="AY246" s="250"/>
      <c r="AZ246" s="235"/>
      <c r="BA246" s="252"/>
      <c r="BB246" s="233"/>
      <c r="BC246" s="253"/>
      <c r="BD246" s="253"/>
      <c r="BE246" s="253"/>
      <c r="BF246" s="1"/>
      <c r="BG246" s="1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</row>
    <row r="247" spans="1:230" ht="13.5" customHeight="1" thickBot="1">
      <c r="A247" s="246"/>
      <c r="B247" s="247"/>
      <c r="C247" s="248"/>
      <c r="D247" s="248"/>
      <c r="E247" s="50"/>
      <c r="F247" s="258"/>
      <c r="G247" s="258"/>
      <c r="H247" s="50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2"/>
      <c r="Y247" s="52"/>
      <c r="Z247" s="52"/>
      <c r="AA247" s="263"/>
      <c r="AB247" s="239"/>
      <c r="AC247" s="298"/>
      <c r="AD247" s="239"/>
      <c r="AE247" s="239"/>
      <c r="AF247" s="239"/>
      <c r="AG247" s="293"/>
      <c r="AH247" s="239"/>
      <c r="AI247" s="239"/>
      <c r="AJ247" s="249"/>
      <c r="AK247" s="251"/>
      <c r="AL247" s="239"/>
      <c r="AM247" s="239"/>
      <c r="AN247" s="239"/>
      <c r="AO247" s="239"/>
      <c r="AP247" s="239"/>
      <c r="AQ247" s="239"/>
      <c r="AR247" s="239"/>
      <c r="AS247" s="239"/>
      <c r="AT247" s="239"/>
      <c r="AU247" s="234"/>
      <c r="AV247" s="235"/>
      <c r="AW247" s="251"/>
      <c r="AX247" s="239"/>
      <c r="AY247" s="250"/>
      <c r="AZ247" s="235"/>
      <c r="BA247" s="252"/>
      <c r="BB247" s="233"/>
      <c r="BC247" s="253"/>
      <c r="BD247" s="253"/>
      <c r="BE247" s="253"/>
      <c r="BF247" s="1"/>
      <c r="BG247" s="1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</row>
    <row r="248" spans="1:230" ht="13.5" customHeight="1" thickBot="1">
      <c r="A248" s="246"/>
      <c r="B248" s="247"/>
      <c r="C248" s="248"/>
      <c r="D248" s="248"/>
      <c r="E248" s="53"/>
      <c r="F248" s="255"/>
      <c r="G248" s="255"/>
      <c r="H248" s="53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5"/>
      <c r="Y248" s="55"/>
      <c r="Z248" s="55"/>
      <c r="AA248" s="263"/>
      <c r="AB248" s="239"/>
      <c r="AC248" s="298"/>
      <c r="AD248" s="239"/>
      <c r="AE248" s="239"/>
      <c r="AF248" s="239"/>
      <c r="AG248" s="293"/>
      <c r="AH248" s="239"/>
      <c r="AI248" s="239"/>
      <c r="AJ248" s="249"/>
      <c r="AK248" s="251"/>
      <c r="AL248" s="239"/>
      <c r="AM248" s="239"/>
      <c r="AN248" s="239"/>
      <c r="AO248" s="239"/>
      <c r="AP248" s="239"/>
      <c r="AQ248" s="239"/>
      <c r="AR248" s="239"/>
      <c r="AS248" s="239"/>
      <c r="AT248" s="239"/>
      <c r="AU248" s="234"/>
      <c r="AV248" s="235"/>
      <c r="AW248" s="251"/>
      <c r="AX248" s="239"/>
      <c r="AY248" s="250"/>
      <c r="AZ248" s="235"/>
      <c r="BA248" s="252"/>
      <c r="BB248" s="233"/>
      <c r="BC248" s="253"/>
      <c r="BD248" s="253"/>
      <c r="BE248" s="253"/>
      <c r="BF248" s="1"/>
      <c r="BG248" s="1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</row>
    <row r="249" spans="1:230" ht="13.5" customHeight="1" thickBot="1">
      <c r="A249" s="218">
        <v>35</v>
      </c>
      <c r="B249" s="219" t="s">
        <v>128</v>
      </c>
      <c r="C249" s="294" t="s">
        <v>87</v>
      </c>
      <c r="D249" s="259"/>
      <c r="E249" s="222" t="s">
        <v>15</v>
      </c>
      <c r="F249" s="222"/>
      <c r="G249" s="222"/>
      <c r="H249" s="33">
        <f aca="true" t="shared" si="35" ref="H249:Z249">H250+H251+H252+H253+H254+H255</f>
        <v>0</v>
      </c>
      <c r="I249" s="34">
        <f t="shared" si="35"/>
        <v>0</v>
      </c>
      <c r="J249" s="34">
        <f t="shared" si="35"/>
        <v>0</v>
      </c>
      <c r="K249" s="34">
        <f t="shared" si="35"/>
        <v>0</v>
      </c>
      <c r="L249" s="34">
        <f t="shared" si="35"/>
        <v>0</v>
      </c>
      <c r="M249" s="34">
        <f t="shared" si="35"/>
        <v>0</v>
      </c>
      <c r="N249" s="34">
        <f t="shared" si="35"/>
        <v>0</v>
      </c>
      <c r="O249" s="34">
        <f t="shared" si="35"/>
        <v>0</v>
      </c>
      <c r="P249" s="34">
        <f t="shared" si="35"/>
        <v>0</v>
      </c>
      <c r="Q249" s="34">
        <f t="shared" si="35"/>
        <v>1</v>
      </c>
      <c r="R249" s="34">
        <f t="shared" si="35"/>
        <v>1</v>
      </c>
      <c r="S249" s="34">
        <f t="shared" si="35"/>
        <v>5</v>
      </c>
      <c r="T249" s="34">
        <f t="shared" si="35"/>
        <v>0</v>
      </c>
      <c r="U249" s="34">
        <f t="shared" si="35"/>
        <v>1</v>
      </c>
      <c r="V249" s="34">
        <f t="shared" si="35"/>
        <v>0</v>
      </c>
      <c r="W249" s="34">
        <f t="shared" si="35"/>
        <v>0</v>
      </c>
      <c r="X249" s="34">
        <f t="shared" si="35"/>
        <v>0</v>
      </c>
      <c r="Y249" s="34">
        <f t="shared" si="35"/>
        <v>0</v>
      </c>
      <c r="Z249" s="34">
        <f t="shared" si="35"/>
        <v>0</v>
      </c>
      <c r="AA249" s="238">
        <f>H249+I249+J249+K249+L249+M249+N249+O249+P249+Q249+R249+S249+T249+U249+V249+W249+X249+Y249+Z249</f>
        <v>8</v>
      </c>
      <c r="AB249" s="227"/>
      <c r="AC249" s="236">
        <v>1</v>
      </c>
      <c r="AD249" s="227"/>
      <c r="AE249" s="227">
        <v>2</v>
      </c>
      <c r="AF249" s="227"/>
      <c r="AG249" s="227">
        <v>3</v>
      </c>
      <c r="AH249" s="227"/>
      <c r="AI249" s="227"/>
      <c r="AJ249" s="249">
        <f>AC249+AD249+AE249+AF249+AG249+AH249+AI249</f>
        <v>6</v>
      </c>
      <c r="AK249" s="236"/>
      <c r="AL249" s="227"/>
      <c r="AM249" s="227"/>
      <c r="AN249" s="227"/>
      <c r="AO249" s="227"/>
      <c r="AP249" s="227"/>
      <c r="AQ249" s="227"/>
      <c r="AR249" s="227"/>
      <c r="AS249" s="227"/>
      <c r="AT249" s="227"/>
      <c r="AU249" s="234">
        <f>AK249+AL249+AM249+AN249+AO249+AP249+AQ249+AR249+AS249+AT249</f>
        <v>0</v>
      </c>
      <c r="AV249" s="235">
        <f>AU249+AJ249+AA249</f>
        <v>14</v>
      </c>
      <c r="AW249" s="236">
        <v>11</v>
      </c>
      <c r="AX249" s="227"/>
      <c r="AY249" s="260"/>
      <c r="AZ249" s="235">
        <v>11</v>
      </c>
      <c r="BA249" s="242"/>
      <c r="BB249" s="233">
        <f>AV249-AZ249-BA249</f>
        <v>3</v>
      </c>
      <c r="BC249" s="240"/>
      <c r="BD249" s="240"/>
      <c r="BE249" s="240" t="s">
        <v>235</v>
      </c>
      <c r="BF249" s="1"/>
      <c r="BG249" s="1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</row>
    <row r="250" spans="1:230" ht="13.5" customHeight="1" thickBot="1">
      <c r="A250" s="218"/>
      <c r="B250" s="220"/>
      <c r="C250" s="259"/>
      <c r="D250" s="259"/>
      <c r="E250" s="37" t="s">
        <v>62</v>
      </c>
      <c r="F250" s="261" t="s">
        <v>63</v>
      </c>
      <c r="G250" s="261"/>
      <c r="H250" s="37"/>
      <c r="I250" s="38"/>
      <c r="J250" s="38"/>
      <c r="K250" s="38"/>
      <c r="L250" s="38"/>
      <c r="M250" s="38"/>
      <c r="N250" s="38"/>
      <c r="O250" s="38"/>
      <c r="P250" s="42"/>
      <c r="Q250" s="42"/>
      <c r="R250" s="38"/>
      <c r="S250" s="38">
        <v>4</v>
      </c>
      <c r="T250" s="38"/>
      <c r="U250" s="38"/>
      <c r="V250" s="105"/>
      <c r="W250" s="42"/>
      <c r="X250" s="42"/>
      <c r="Y250" s="39"/>
      <c r="Z250" s="39"/>
      <c r="AA250" s="238"/>
      <c r="AB250" s="227"/>
      <c r="AC250" s="236"/>
      <c r="AD250" s="227"/>
      <c r="AE250" s="227"/>
      <c r="AF250" s="227"/>
      <c r="AG250" s="227"/>
      <c r="AH250" s="227"/>
      <c r="AI250" s="227"/>
      <c r="AJ250" s="249"/>
      <c r="AK250" s="236"/>
      <c r="AL250" s="227"/>
      <c r="AM250" s="227"/>
      <c r="AN250" s="227"/>
      <c r="AO250" s="227"/>
      <c r="AP250" s="227"/>
      <c r="AQ250" s="227"/>
      <c r="AR250" s="227"/>
      <c r="AS250" s="227"/>
      <c r="AT250" s="227"/>
      <c r="AU250" s="234"/>
      <c r="AV250" s="235"/>
      <c r="AW250" s="236"/>
      <c r="AX250" s="227"/>
      <c r="AY250" s="260"/>
      <c r="AZ250" s="235"/>
      <c r="BA250" s="242"/>
      <c r="BB250" s="233"/>
      <c r="BC250" s="240"/>
      <c r="BD250" s="240"/>
      <c r="BE250" s="240"/>
      <c r="BF250" s="1"/>
      <c r="BG250" s="1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</row>
    <row r="251" spans="1:230" ht="13.5" customHeight="1" thickBot="1">
      <c r="A251" s="218"/>
      <c r="B251" s="220"/>
      <c r="C251" s="259"/>
      <c r="D251" s="259"/>
      <c r="E251" s="41" t="s">
        <v>132</v>
      </c>
      <c r="F251" s="244" t="s">
        <v>68</v>
      </c>
      <c r="G251" s="243"/>
      <c r="H251" s="41"/>
      <c r="I251" s="42"/>
      <c r="J251" s="42"/>
      <c r="K251" s="42"/>
      <c r="L251" s="42"/>
      <c r="M251" s="42"/>
      <c r="N251" s="42"/>
      <c r="O251" s="42"/>
      <c r="P251" s="63"/>
      <c r="Q251" s="63">
        <v>1</v>
      </c>
      <c r="R251" s="42">
        <v>1</v>
      </c>
      <c r="S251" s="63">
        <v>1</v>
      </c>
      <c r="T251" s="63"/>
      <c r="U251" s="63">
        <v>1</v>
      </c>
      <c r="V251" s="42"/>
      <c r="W251" s="42"/>
      <c r="X251" s="65"/>
      <c r="Y251" s="43"/>
      <c r="Z251" s="43"/>
      <c r="AA251" s="238"/>
      <c r="AB251" s="227"/>
      <c r="AC251" s="236"/>
      <c r="AD251" s="227"/>
      <c r="AE251" s="227"/>
      <c r="AF251" s="227"/>
      <c r="AG251" s="227"/>
      <c r="AH251" s="227"/>
      <c r="AI251" s="227"/>
      <c r="AJ251" s="249"/>
      <c r="AK251" s="236"/>
      <c r="AL251" s="227"/>
      <c r="AM251" s="227"/>
      <c r="AN251" s="227"/>
      <c r="AO251" s="227"/>
      <c r="AP251" s="227"/>
      <c r="AQ251" s="227"/>
      <c r="AR251" s="227"/>
      <c r="AS251" s="227"/>
      <c r="AT251" s="227"/>
      <c r="AU251" s="234"/>
      <c r="AV251" s="235"/>
      <c r="AW251" s="236"/>
      <c r="AX251" s="227"/>
      <c r="AY251" s="260"/>
      <c r="AZ251" s="235"/>
      <c r="BA251" s="242"/>
      <c r="BB251" s="233"/>
      <c r="BC251" s="240"/>
      <c r="BD251" s="240"/>
      <c r="BE251" s="240"/>
      <c r="BF251" s="1"/>
      <c r="BG251" s="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</row>
    <row r="252" spans="1:230" ht="13.5" customHeight="1" thickBot="1">
      <c r="A252" s="218"/>
      <c r="B252" s="220"/>
      <c r="C252" s="259"/>
      <c r="D252" s="259"/>
      <c r="E252" s="41"/>
      <c r="F252" s="243"/>
      <c r="G252" s="243"/>
      <c r="H252" s="41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3"/>
      <c r="Y252" s="43"/>
      <c r="Z252" s="43"/>
      <c r="AA252" s="238"/>
      <c r="AB252" s="227"/>
      <c r="AC252" s="236"/>
      <c r="AD252" s="227"/>
      <c r="AE252" s="227"/>
      <c r="AF252" s="227"/>
      <c r="AG252" s="227"/>
      <c r="AH252" s="227"/>
      <c r="AI252" s="227"/>
      <c r="AJ252" s="249"/>
      <c r="AK252" s="236"/>
      <c r="AL252" s="227"/>
      <c r="AM252" s="227"/>
      <c r="AN252" s="227"/>
      <c r="AO252" s="227"/>
      <c r="AP252" s="227"/>
      <c r="AQ252" s="227"/>
      <c r="AR252" s="227"/>
      <c r="AS252" s="227"/>
      <c r="AT252" s="227"/>
      <c r="AU252" s="234"/>
      <c r="AV252" s="235"/>
      <c r="AW252" s="236"/>
      <c r="AX252" s="227"/>
      <c r="AY252" s="260"/>
      <c r="AZ252" s="235"/>
      <c r="BA252" s="242"/>
      <c r="BB252" s="233"/>
      <c r="BC252" s="240"/>
      <c r="BD252" s="240"/>
      <c r="BE252" s="240"/>
      <c r="BF252" s="1"/>
      <c r="BG252" s="1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</row>
    <row r="253" spans="1:230" ht="13.5" customHeight="1" thickBot="1">
      <c r="A253" s="218"/>
      <c r="B253" s="220"/>
      <c r="C253" s="259"/>
      <c r="D253" s="259"/>
      <c r="E253" s="41"/>
      <c r="F253" s="243"/>
      <c r="G253" s="243"/>
      <c r="H253" s="41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3"/>
      <c r="Y253" s="43"/>
      <c r="Z253" s="43"/>
      <c r="AA253" s="238"/>
      <c r="AB253" s="227"/>
      <c r="AC253" s="236"/>
      <c r="AD253" s="227"/>
      <c r="AE253" s="227"/>
      <c r="AF253" s="227"/>
      <c r="AG253" s="227"/>
      <c r="AH253" s="227"/>
      <c r="AI253" s="227"/>
      <c r="AJ253" s="249"/>
      <c r="AK253" s="236"/>
      <c r="AL253" s="227"/>
      <c r="AM253" s="227"/>
      <c r="AN253" s="227"/>
      <c r="AO253" s="227"/>
      <c r="AP253" s="227"/>
      <c r="AQ253" s="227"/>
      <c r="AR253" s="227"/>
      <c r="AS253" s="227"/>
      <c r="AT253" s="227"/>
      <c r="AU253" s="234"/>
      <c r="AV253" s="235"/>
      <c r="AW253" s="236"/>
      <c r="AX253" s="227"/>
      <c r="AY253" s="260"/>
      <c r="AZ253" s="235"/>
      <c r="BA253" s="242"/>
      <c r="BB253" s="233"/>
      <c r="BC253" s="240"/>
      <c r="BD253" s="240"/>
      <c r="BE253" s="240"/>
      <c r="BF253" s="1"/>
      <c r="BG253" s="1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</row>
    <row r="254" spans="1:230" ht="13.5" customHeight="1" thickBot="1">
      <c r="A254" s="218"/>
      <c r="B254" s="220"/>
      <c r="C254" s="259"/>
      <c r="D254" s="259"/>
      <c r="E254" s="41"/>
      <c r="F254" s="243"/>
      <c r="G254" s="243"/>
      <c r="H254" s="41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3"/>
      <c r="Y254" s="43"/>
      <c r="Z254" s="43"/>
      <c r="AA254" s="238"/>
      <c r="AB254" s="227"/>
      <c r="AC254" s="236"/>
      <c r="AD254" s="227"/>
      <c r="AE254" s="227"/>
      <c r="AF254" s="227"/>
      <c r="AG254" s="227"/>
      <c r="AH254" s="227"/>
      <c r="AI254" s="227"/>
      <c r="AJ254" s="249"/>
      <c r="AK254" s="236"/>
      <c r="AL254" s="227"/>
      <c r="AM254" s="227"/>
      <c r="AN254" s="227"/>
      <c r="AO254" s="227"/>
      <c r="AP254" s="227"/>
      <c r="AQ254" s="227"/>
      <c r="AR254" s="227"/>
      <c r="AS254" s="227"/>
      <c r="AT254" s="227"/>
      <c r="AU254" s="234"/>
      <c r="AV254" s="235"/>
      <c r="AW254" s="236"/>
      <c r="AX254" s="227"/>
      <c r="AY254" s="260"/>
      <c r="AZ254" s="235"/>
      <c r="BA254" s="242"/>
      <c r="BB254" s="233"/>
      <c r="BC254" s="240"/>
      <c r="BD254" s="240"/>
      <c r="BE254" s="240"/>
      <c r="BF254" s="1"/>
      <c r="BG254" s="1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</row>
    <row r="255" spans="1:230" ht="13.5" customHeight="1" thickBot="1">
      <c r="A255" s="218"/>
      <c r="B255" s="220"/>
      <c r="C255" s="259"/>
      <c r="D255" s="259"/>
      <c r="E255" s="44"/>
      <c r="F255" s="245"/>
      <c r="G255" s="245"/>
      <c r="H255" s="56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8"/>
      <c r="Y255" s="58"/>
      <c r="Z255" s="58"/>
      <c r="AA255" s="238"/>
      <c r="AB255" s="227"/>
      <c r="AC255" s="236"/>
      <c r="AD255" s="227"/>
      <c r="AE255" s="227"/>
      <c r="AF255" s="227"/>
      <c r="AG255" s="227"/>
      <c r="AH255" s="227"/>
      <c r="AI255" s="227"/>
      <c r="AJ255" s="249"/>
      <c r="AK255" s="236"/>
      <c r="AL255" s="227"/>
      <c r="AM255" s="227"/>
      <c r="AN255" s="227"/>
      <c r="AO255" s="227"/>
      <c r="AP255" s="227"/>
      <c r="AQ255" s="227"/>
      <c r="AR255" s="227"/>
      <c r="AS255" s="227"/>
      <c r="AT255" s="227"/>
      <c r="AU255" s="234"/>
      <c r="AV255" s="235"/>
      <c r="AW255" s="236"/>
      <c r="AX255" s="227"/>
      <c r="AY255" s="260"/>
      <c r="AZ255" s="235"/>
      <c r="BA255" s="242"/>
      <c r="BB255" s="233"/>
      <c r="BC255" s="240"/>
      <c r="BD255" s="240"/>
      <c r="BE255" s="240"/>
      <c r="BF255" s="1"/>
      <c r="BG255" s="1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</row>
    <row r="256" spans="1:230" ht="13.5" customHeight="1" thickBot="1">
      <c r="A256" s="246"/>
      <c r="B256" s="262" t="s">
        <v>249</v>
      </c>
      <c r="C256" s="283"/>
      <c r="D256" s="248"/>
      <c r="E256" s="266" t="s">
        <v>15</v>
      </c>
      <c r="F256" s="266"/>
      <c r="G256" s="266"/>
      <c r="H256" s="33">
        <f aca="true" t="shared" si="36" ref="H256:Z256">H257+H258+H259+H260+H261+H262</f>
        <v>0</v>
      </c>
      <c r="I256" s="34">
        <f t="shared" si="36"/>
        <v>0</v>
      </c>
      <c r="J256" s="34">
        <f t="shared" si="36"/>
        <v>0</v>
      </c>
      <c r="K256" s="34">
        <f t="shared" si="36"/>
        <v>0</v>
      </c>
      <c r="L256" s="34">
        <f t="shared" si="36"/>
        <v>0</v>
      </c>
      <c r="M256" s="34">
        <f t="shared" si="36"/>
        <v>0</v>
      </c>
      <c r="N256" s="34">
        <f t="shared" si="36"/>
        <v>0</v>
      </c>
      <c r="O256" s="34">
        <f t="shared" si="36"/>
        <v>0</v>
      </c>
      <c r="P256" s="34">
        <f t="shared" si="36"/>
        <v>0</v>
      </c>
      <c r="Q256" s="34">
        <f t="shared" si="36"/>
        <v>0</v>
      </c>
      <c r="R256" s="34">
        <f t="shared" si="36"/>
        <v>0</v>
      </c>
      <c r="S256" s="34">
        <f t="shared" si="36"/>
        <v>0</v>
      </c>
      <c r="T256" s="34">
        <f t="shared" si="36"/>
        <v>0</v>
      </c>
      <c r="U256" s="34">
        <f t="shared" si="36"/>
        <v>0</v>
      </c>
      <c r="V256" s="34">
        <f t="shared" si="36"/>
        <v>0</v>
      </c>
      <c r="W256" s="34">
        <f t="shared" si="36"/>
        <v>0</v>
      </c>
      <c r="X256" s="34">
        <f t="shared" si="36"/>
        <v>0</v>
      </c>
      <c r="Y256" s="34">
        <f t="shared" si="36"/>
        <v>0</v>
      </c>
      <c r="Z256" s="62">
        <f t="shared" si="36"/>
        <v>0</v>
      </c>
      <c r="AA256" s="263">
        <f>H256+I256+J256+K256+L256+M256+N256+O256+P256+Q256+R256+S256+T256+U256+V256+W256+X256+Y256+Z256</f>
        <v>0</v>
      </c>
      <c r="AB256" s="239"/>
      <c r="AC256" s="251"/>
      <c r="AD256" s="239"/>
      <c r="AE256" s="239"/>
      <c r="AF256" s="239"/>
      <c r="AG256" s="239"/>
      <c r="AH256" s="239"/>
      <c r="AI256" s="239"/>
      <c r="AJ256" s="249">
        <f>AC256+AD256+AE256+AF256+AG256+AH256+AI256</f>
        <v>0</v>
      </c>
      <c r="AK256" s="251"/>
      <c r="AL256" s="239"/>
      <c r="AM256" s="239"/>
      <c r="AN256" s="239">
        <v>20</v>
      </c>
      <c r="AO256" s="239"/>
      <c r="AP256" s="239"/>
      <c r="AQ256" s="239"/>
      <c r="AR256" s="239"/>
      <c r="AS256" s="239"/>
      <c r="AT256" s="239"/>
      <c r="AU256" s="234">
        <f>AK256+AL256+AM256+AN256+AO256+AP256+AQ256+AR256+AS256+AT256</f>
        <v>20</v>
      </c>
      <c r="AV256" s="235">
        <f>AU256+AJ256+AA256</f>
        <v>20</v>
      </c>
      <c r="AW256" s="251"/>
      <c r="AX256" s="239"/>
      <c r="AY256" s="250"/>
      <c r="AZ256" s="235"/>
      <c r="BA256" s="252"/>
      <c r="BB256" s="233">
        <f>AV256-AZ256-BA256</f>
        <v>20</v>
      </c>
      <c r="BC256" s="253"/>
      <c r="BD256" s="253"/>
      <c r="BE256" s="253" t="s">
        <v>208</v>
      </c>
      <c r="BF256" s="1"/>
      <c r="BG256" s="1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</row>
    <row r="257" spans="1:230" ht="13.5" customHeight="1">
      <c r="A257" s="246"/>
      <c r="B257" s="247"/>
      <c r="C257" s="248"/>
      <c r="D257" s="248"/>
      <c r="E257" s="47"/>
      <c r="F257" s="256"/>
      <c r="G257" s="256"/>
      <c r="H257" s="70"/>
      <c r="I257" s="71"/>
      <c r="J257" s="71"/>
      <c r="K257" s="71"/>
      <c r="L257" s="71"/>
      <c r="M257" s="71"/>
      <c r="N257" s="71"/>
      <c r="O257" s="95"/>
      <c r="P257" s="71"/>
      <c r="Q257" s="106"/>
      <c r="R257" s="71"/>
      <c r="S257" s="146"/>
      <c r="T257" s="71"/>
      <c r="U257" s="71"/>
      <c r="V257" s="71"/>
      <c r="W257" s="95"/>
      <c r="X257" s="72"/>
      <c r="Y257" s="72"/>
      <c r="Z257" s="98"/>
      <c r="AA257" s="263"/>
      <c r="AB257" s="239"/>
      <c r="AC257" s="251"/>
      <c r="AD257" s="239"/>
      <c r="AE257" s="239"/>
      <c r="AF257" s="239"/>
      <c r="AG257" s="239"/>
      <c r="AH257" s="239"/>
      <c r="AI257" s="239"/>
      <c r="AJ257" s="249"/>
      <c r="AK257" s="251"/>
      <c r="AL257" s="239"/>
      <c r="AM257" s="239"/>
      <c r="AN257" s="239"/>
      <c r="AO257" s="239"/>
      <c r="AP257" s="239"/>
      <c r="AQ257" s="239"/>
      <c r="AR257" s="239"/>
      <c r="AS257" s="239"/>
      <c r="AT257" s="239"/>
      <c r="AU257" s="234"/>
      <c r="AV257" s="235"/>
      <c r="AW257" s="251"/>
      <c r="AX257" s="239"/>
      <c r="AY257" s="250"/>
      <c r="AZ257" s="235"/>
      <c r="BA257" s="252"/>
      <c r="BB257" s="233"/>
      <c r="BC257" s="253"/>
      <c r="BD257" s="253"/>
      <c r="BE257" s="253"/>
      <c r="BF257" s="1"/>
      <c r="BG257" s="1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</row>
    <row r="258" spans="1:230" ht="12" customHeight="1">
      <c r="A258" s="246"/>
      <c r="B258" s="247"/>
      <c r="C258" s="248"/>
      <c r="D258" s="248"/>
      <c r="E258" s="50"/>
      <c r="F258" s="258"/>
      <c r="G258" s="258"/>
      <c r="H258" s="50"/>
      <c r="I258" s="51"/>
      <c r="J258" s="51"/>
      <c r="K258" s="51"/>
      <c r="L258" s="51"/>
      <c r="M258" s="51"/>
      <c r="N258" s="51"/>
      <c r="O258" s="51"/>
      <c r="P258" s="71"/>
      <c r="Q258" s="51"/>
      <c r="R258" s="51"/>
      <c r="S258" s="51"/>
      <c r="T258" s="51"/>
      <c r="U258" s="51"/>
      <c r="V258" s="51"/>
      <c r="W258" s="51"/>
      <c r="X258" s="72"/>
      <c r="Y258" s="72"/>
      <c r="Z258" s="52"/>
      <c r="AA258" s="263"/>
      <c r="AB258" s="239"/>
      <c r="AC258" s="251"/>
      <c r="AD258" s="239"/>
      <c r="AE258" s="239"/>
      <c r="AF258" s="239"/>
      <c r="AG258" s="239"/>
      <c r="AH258" s="239"/>
      <c r="AI258" s="239"/>
      <c r="AJ258" s="249"/>
      <c r="AK258" s="251"/>
      <c r="AL258" s="239"/>
      <c r="AM258" s="239"/>
      <c r="AN258" s="239"/>
      <c r="AO258" s="239"/>
      <c r="AP258" s="239"/>
      <c r="AQ258" s="239"/>
      <c r="AR258" s="239"/>
      <c r="AS258" s="239"/>
      <c r="AT258" s="239"/>
      <c r="AU258" s="234"/>
      <c r="AV258" s="235"/>
      <c r="AW258" s="251"/>
      <c r="AX258" s="239"/>
      <c r="AY258" s="250"/>
      <c r="AZ258" s="235"/>
      <c r="BA258" s="252"/>
      <c r="BB258" s="233"/>
      <c r="BC258" s="253"/>
      <c r="BD258" s="253"/>
      <c r="BE258" s="253"/>
      <c r="BF258" s="1"/>
      <c r="BG258" s="1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</row>
    <row r="259" spans="1:230" ht="4.5" customHeight="1">
      <c r="A259" s="246"/>
      <c r="B259" s="247"/>
      <c r="C259" s="248"/>
      <c r="D259" s="248"/>
      <c r="E259" s="50"/>
      <c r="F259" s="258"/>
      <c r="G259" s="258"/>
      <c r="H259" s="50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2"/>
      <c r="Y259" s="52"/>
      <c r="Z259" s="52"/>
      <c r="AA259" s="263"/>
      <c r="AB259" s="239"/>
      <c r="AC259" s="251"/>
      <c r="AD259" s="239"/>
      <c r="AE259" s="239"/>
      <c r="AF259" s="239"/>
      <c r="AG259" s="239"/>
      <c r="AH259" s="239"/>
      <c r="AI259" s="239"/>
      <c r="AJ259" s="249"/>
      <c r="AK259" s="251"/>
      <c r="AL259" s="239"/>
      <c r="AM259" s="239"/>
      <c r="AN259" s="239"/>
      <c r="AO259" s="239"/>
      <c r="AP259" s="239"/>
      <c r="AQ259" s="239"/>
      <c r="AR259" s="239"/>
      <c r="AS259" s="239"/>
      <c r="AT259" s="239"/>
      <c r="AU259" s="234"/>
      <c r="AV259" s="235"/>
      <c r="AW259" s="251"/>
      <c r="AX259" s="239"/>
      <c r="AY259" s="250"/>
      <c r="AZ259" s="235"/>
      <c r="BA259" s="252"/>
      <c r="BB259" s="233"/>
      <c r="BC259" s="253"/>
      <c r="BD259" s="253"/>
      <c r="BE259" s="253"/>
      <c r="BF259" s="1"/>
      <c r="BG259" s="1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</row>
    <row r="260" spans="1:230" ht="14.25" customHeight="1">
      <c r="A260" s="246"/>
      <c r="B260" s="247"/>
      <c r="C260" s="248"/>
      <c r="D260" s="248"/>
      <c r="E260" s="50"/>
      <c r="F260" s="258"/>
      <c r="G260" s="258"/>
      <c r="H260" s="50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2"/>
      <c r="Y260" s="52"/>
      <c r="Z260" s="52"/>
      <c r="AA260" s="263"/>
      <c r="AB260" s="239"/>
      <c r="AC260" s="251"/>
      <c r="AD260" s="239"/>
      <c r="AE260" s="239"/>
      <c r="AF260" s="239"/>
      <c r="AG260" s="239"/>
      <c r="AH260" s="239"/>
      <c r="AI260" s="239"/>
      <c r="AJ260" s="249"/>
      <c r="AK260" s="251"/>
      <c r="AL260" s="239"/>
      <c r="AM260" s="239"/>
      <c r="AN260" s="239"/>
      <c r="AO260" s="239"/>
      <c r="AP260" s="239"/>
      <c r="AQ260" s="239"/>
      <c r="AR260" s="239"/>
      <c r="AS260" s="239"/>
      <c r="AT260" s="239"/>
      <c r="AU260" s="234"/>
      <c r="AV260" s="235"/>
      <c r="AW260" s="251"/>
      <c r="AX260" s="239"/>
      <c r="AY260" s="250"/>
      <c r="AZ260" s="235"/>
      <c r="BA260" s="252"/>
      <c r="BB260" s="233"/>
      <c r="BC260" s="253"/>
      <c r="BD260" s="253"/>
      <c r="BE260" s="253"/>
      <c r="BF260" s="1"/>
      <c r="BG260" s="1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</row>
    <row r="261" spans="1:230" ht="5.25" customHeight="1">
      <c r="A261" s="246"/>
      <c r="B261" s="247"/>
      <c r="C261" s="248"/>
      <c r="D261" s="248"/>
      <c r="E261" s="50"/>
      <c r="F261" s="258"/>
      <c r="G261" s="258"/>
      <c r="H261" s="50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2"/>
      <c r="Y261" s="52"/>
      <c r="Z261" s="52"/>
      <c r="AA261" s="263"/>
      <c r="AB261" s="239"/>
      <c r="AC261" s="251"/>
      <c r="AD261" s="239"/>
      <c r="AE261" s="239"/>
      <c r="AF261" s="239"/>
      <c r="AG261" s="239"/>
      <c r="AH261" s="239"/>
      <c r="AI261" s="239"/>
      <c r="AJ261" s="249"/>
      <c r="AK261" s="251"/>
      <c r="AL261" s="239"/>
      <c r="AM261" s="239"/>
      <c r="AN261" s="239"/>
      <c r="AO261" s="239"/>
      <c r="AP261" s="239"/>
      <c r="AQ261" s="239"/>
      <c r="AR261" s="239"/>
      <c r="AS261" s="239"/>
      <c r="AT261" s="239"/>
      <c r="AU261" s="234"/>
      <c r="AV261" s="235"/>
      <c r="AW261" s="251"/>
      <c r="AX261" s="239"/>
      <c r="AY261" s="250"/>
      <c r="AZ261" s="235"/>
      <c r="BA261" s="252"/>
      <c r="BB261" s="233"/>
      <c r="BC261" s="253"/>
      <c r="BD261" s="253"/>
      <c r="BE261" s="253"/>
      <c r="BF261" s="1"/>
      <c r="BG261" s="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</row>
    <row r="262" spans="1:230" ht="13.5" customHeight="1" thickBot="1">
      <c r="A262" s="246"/>
      <c r="B262" s="247"/>
      <c r="C262" s="248"/>
      <c r="D262" s="248"/>
      <c r="E262" s="53"/>
      <c r="F262" s="255"/>
      <c r="G262" s="255"/>
      <c r="H262" s="59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1"/>
      <c r="Y262" s="61"/>
      <c r="Z262" s="61"/>
      <c r="AA262" s="263"/>
      <c r="AB262" s="239"/>
      <c r="AC262" s="251"/>
      <c r="AD262" s="239"/>
      <c r="AE262" s="239"/>
      <c r="AF262" s="239"/>
      <c r="AG262" s="239"/>
      <c r="AH262" s="239"/>
      <c r="AI262" s="239"/>
      <c r="AJ262" s="249"/>
      <c r="AK262" s="251"/>
      <c r="AL262" s="239"/>
      <c r="AM262" s="239"/>
      <c r="AN262" s="239"/>
      <c r="AO262" s="239"/>
      <c r="AP262" s="239"/>
      <c r="AQ262" s="239"/>
      <c r="AR262" s="239"/>
      <c r="AS262" s="239"/>
      <c r="AT262" s="239"/>
      <c r="AU262" s="234"/>
      <c r="AV262" s="235"/>
      <c r="AW262" s="251"/>
      <c r="AX262" s="239"/>
      <c r="AY262" s="250"/>
      <c r="AZ262" s="235"/>
      <c r="BA262" s="252"/>
      <c r="BB262" s="233"/>
      <c r="BC262" s="253"/>
      <c r="BD262" s="253"/>
      <c r="BE262" s="253"/>
      <c r="BF262" s="1"/>
      <c r="BG262" s="1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</row>
    <row r="263" spans="1:230" ht="13.5" customHeight="1" thickBot="1">
      <c r="A263" s="218">
        <v>36</v>
      </c>
      <c r="B263" s="219" t="s">
        <v>214</v>
      </c>
      <c r="C263" s="294" t="s">
        <v>62</v>
      </c>
      <c r="D263" s="259"/>
      <c r="E263" s="266" t="s">
        <v>15</v>
      </c>
      <c r="F263" s="266"/>
      <c r="G263" s="266"/>
      <c r="H263" s="33">
        <f aca="true" t="shared" si="37" ref="H263:Z263">H264+H265+H266+H267+H268+H269</f>
        <v>0</v>
      </c>
      <c r="I263" s="34">
        <f t="shared" si="37"/>
        <v>0</v>
      </c>
      <c r="J263" s="34">
        <f t="shared" si="37"/>
        <v>0</v>
      </c>
      <c r="K263" s="34">
        <f t="shared" si="37"/>
        <v>0</v>
      </c>
      <c r="L263" s="34">
        <f t="shared" si="37"/>
        <v>0</v>
      </c>
      <c r="M263" s="34">
        <f t="shared" si="37"/>
        <v>0</v>
      </c>
      <c r="N263" s="34">
        <f t="shared" si="37"/>
        <v>0</v>
      </c>
      <c r="O263" s="34">
        <f t="shared" si="37"/>
        <v>0</v>
      </c>
      <c r="P263" s="34">
        <f t="shared" si="37"/>
        <v>0</v>
      </c>
      <c r="Q263" s="34">
        <f t="shared" si="37"/>
        <v>0</v>
      </c>
      <c r="R263" s="34">
        <f t="shared" si="37"/>
        <v>0</v>
      </c>
      <c r="S263" s="34">
        <f t="shared" si="37"/>
        <v>0</v>
      </c>
      <c r="T263" s="34">
        <f t="shared" si="37"/>
        <v>0</v>
      </c>
      <c r="U263" s="34">
        <f t="shared" si="37"/>
        <v>0</v>
      </c>
      <c r="V263" s="34">
        <f t="shared" si="37"/>
        <v>0</v>
      </c>
      <c r="W263" s="34">
        <f t="shared" si="37"/>
        <v>0</v>
      </c>
      <c r="X263" s="34">
        <f t="shared" si="37"/>
        <v>0</v>
      </c>
      <c r="Y263" s="34">
        <f t="shared" si="37"/>
        <v>0</v>
      </c>
      <c r="Z263" s="62">
        <f t="shared" si="37"/>
        <v>0</v>
      </c>
      <c r="AA263" s="263">
        <f>H263+I263+J263+K263+L263+M263+N263+O263+P263+Q263+R263+S263+T263+U263+V263+W263+X263+Y263+Z263</f>
        <v>0</v>
      </c>
      <c r="AB263" s="227"/>
      <c r="AC263" s="236">
        <v>24</v>
      </c>
      <c r="AD263" s="227"/>
      <c r="AE263" s="227"/>
      <c r="AF263" s="227"/>
      <c r="AG263" s="227"/>
      <c r="AH263" s="227"/>
      <c r="AI263" s="227"/>
      <c r="AJ263" s="249">
        <f>AC263+AD263+AE263+AF263+AG263+AH263+AI263</f>
        <v>24</v>
      </c>
      <c r="AK263" s="236"/>
      <c r="AL263" s="227"/>
      <c r="AM263" s="227"/>
      <c r="AN263" s="227"/>
      <c r="AO263" s="227"/>
      <c r="AP263" s="227"/>
      <c r="AQ263" s="227"/>
      <c r="AR263" s="227"/>
      <c r="AS263" s="227"/>
      <c r="AT263" s="227"/>
      <c r="AU263" s="234">
        <f>AK263+AL263+AM263+AN263+AO263+AP263+AQ263+AR263+AS263+AT263</f>
        <v>0</v>
      </c>
      <c r="AV263" s="235">
        <f>AU263+AJ263+AA263</f>
        <v>24</v>
      </c>
      <c r="AW263" s="236">
        <v>24</v>
      </c>
      <c r="AX263" s="227"/>
      <c r="AY263" s="260">
        <v>0</v>
      </c>
      <c r="AZ263" s="235">
        <v>24</v>
      </c>
      <c r="BA263" s="242"/>
      <c r="BB263" s="233"/>
      <c r="BC263" s="240"/>
      <c r="BD263" s="240"/>
      <c r="BE263" s="240" t="s">
        <v>223</v>
      </c>
      <c r="BF263" s="1"/>
      <c r="BG263" s="1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</row>
    <row r="264" spans="1:230" ht="13.5" customHeight="1" thickBot="1">
      <c r="A264" s="218"/>
      <c r="B264" s="220"/>
      <c r="C264" s="259"/>
      <c r="D264" s="259"/>
      <c r="E264" s="135" t="s">
        <v>62</v>
      </c>
      <c r="F264" s="261" t="s">
        <v>62</v>
      </c>
      <c r="G264" s="261"/>
      <c r="H264" s="88"/>
      <c r="I264" s="63"/>
      <c r="J264" s="63"/>
      <c r="K264" s="63"/>
      <c r="L264" s="63"/>
      <c r="M264" s="63"/>
      <c r="N264" s="63"/>
      <c r="O264" s="89"/>
      <c r="P264" s="63"/>
      <c r="Q264" s="63"/>
      <c r="R264" s="103"/>
      <c r="S264" s="89"/>
      <c r="T264" s="42"/>
      <c r="U264" s="92"/>
      <c r="V264" s="92"/>
      <c r="W264" s="63"/>
      <c r="X264" s="65"/>
      <c r="Y264" s="65"/>
      <c r="Z264" s="65"/>
      <c r="AA264" s="263"/>
      <c r="AB264" s="227"/>
      <c r="AC264" s="236"/>
      <c r="AD264" s="227"/>
      <c r="AE264" s="227"/>
      <c r="AF264" s="227"/>
      <c r="AG264" s="227"/>
      <c r="AH264" s="227"/>
      <c r="AI264" s="227"/>
      <c r="AJ264" s="249"/>
      <c r="AK264" s="236"/>
      <c r="AL264" s="227"/>
      <c r="AM264" s="227"/>
      <c r="AN264" s="227"/>
      <c r="AO264" s="227"/>
      <c r="AP264" s="227"/>
      <c r="AQ264" s="227"/>
      <c r="AR264" s="227"/>
      <c r="AS264" s="227"/>
      <c r="AT264" s="227"/>
      <c r="AU264" s="234"/>
      <c r="AV264" s="235"/>
      <c r="AW264" s="236"/>
      <c r="AX264" s="227"/>
      <c r="AY264" s="260"/>
      <c r="AZ264" s="235"/>
      <c r="BA264" s="242"/>
      <c r="BB264" s="233"/>
      <c r="BC264" s="240"/>
      <c r="BD264" s="240"/>
      <c r="BE264" s="240"/>
      <c r="BF264" s="1"/>
      <c r="BG264" s="1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</row>
    <row r="265" spans="1:230" ht="13.5" customHeight="1" thickBot="1">
      <c r="A265" s="218"/>
      <c r="B265" s="220"/>
      <c r="C265" s="259"/>
      <c r="D265" s="259"/>
      <c r="E265" s="41"/>
      <c r="F265" s="243" t="s">
        <v>132</v>
      </c>
      <c r="G265" s="243"/>
      <c r="H265" s="41"/>
      <c r="I265" s="42"/>
      <c r="J265" s="42"/>
      <c r="K265" s="42"/>
      <c r="L265" s="42"/>
      <c r="M265" s="42"/>
      <c r="N265" s="42"/>
      <c r="O265" s="42"/>
      <c r="P265" s="63"/>
      <c r="Q265" s="63"/>
      <c r="R265" s="42"/>
      <c r="S265" s="63"/>
      <c r="T265" s="63"/>
      <c r="U265" s="63"/>
      <c r="V265" s="42"/>
      <c r="W265" s="42"/>
      <c r="X265" s="43"/>
      <c r="Y265" s="43"/>
      <c r="Z265" s="43"/>
      <c r="AA265" s="263"/>
      <c r="AB265" s="227"/>
      <c r="AC265" s="236"/>
      <c r="AD265" s="227"/>
      <c r="AE265" s="227"/>
      <c r="AF265" s="227"/>
      <c r="AG265" s="227"/>
      <c r="AH265" s="227"/>
      <c r="AI265" s="227"/>
      <c r="AJ265" s="249"/>
      <c r="AK265" s="236"/>
      <c r="AL265" s="227"/>
      <c r="AM265" s="227"/>
      <c r="AN265" s="227"/>
      <c r="AO265" s="227"/>
      <c r="AP265" s="227"/>
      <c r="AQ265" s="227"/>
      <c r="AR265" s="227"/>
      <c r="AS265" s="227"/>
      <c r="AT265" s="227"/>
      <c r="AU265" s="234"/>
      <c r="AV265" s="235"/>
      <c r="AW265" s="236"/>
      <c r="AX265" s="227"/>
      <c r="AY265" s="260"/>
      <c r="AZ265" s="235"/>
      <c r="BA265" s="242"/>
      <c r="BB265" s="233"/>
      <c r="BC265" s="240"/>
      <c r="BD265" s="240"/>
      <c r="BE265" s="240"/>
      <c r="BF265" s="1"/>
      <c r="BG265" s="1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</row>
    <row r="266" spans="1:230" ht="13.5" customHeight="1" thickBot="1">
      <c r="A266" s="218"/>
      <c r="B266" s="220"/>
      <c r="C266" s="259"/>
      <c r="D266" s="259"/>
      <c r="E266" s="41"/>
      <c r="F266" s="244" t="s">
        <v>68</v>
      </c>
      <c r="G266" s="243"/>
      <c r="H266" s="41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3"/>
      <c r="Y266" s="43"/>
      <c r="Z266" s="43"/>
      <c r="AA266" s="263"/>
      <c r="AB266" s="227"/>
      <c r="AC266" s="236"/>
      <c r="AD266" s="227"/>
      <c r="AE266" s="227"/>
      <c r="AF266" s="227"/>
      <c r="AG266" s="227"/>
      <c r="AH266" s="227"/>
      <c r="AI266" s="227"/>
      <c r="AJ266" s="249"/>
      <c r="AK266" s="236"/>
      <c r="AL266" s="227"/>
      <c r="AM266" s="227"/>
      <c r="AN266" s="227"/>
      <c r="AO266" s="227"/>
      <c r="AP266" s="227"/>
      <c r="AQ266" s="227"/>
      <c r="AR266" s="227"/>
      <c r="AS266" s="227"/>
      <c r="AT266" s="227"/>
      <c r="AU266" s="234"/>
      <c r="AV266" s="235"/>
      <c r="AW266" s="236"/>
      <c r="AX266" s="227"/>
      <c r="AY266" s="260"/>
      <c r="AZ266" s="235"/>
      <c r="BA266" s="242"/>
      <c r="BB266" s="233"/>
      <c r="BC266" s="240"/>
      <c r="BD266" s="240"/>
      <c r="BE266" s="240"/>
      <c r="BF266" s="1"/>
      <c r="BG266" s="1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</row>
    <row r="267" spans="1:230" ht="13.5" customHeight="1" thickBot="1">
      <c r="A267" s="218"/>
      <c r="B267" s="220"/>
      <c r="C267" s="259"/>
      <c r="D267" s="259"/>
      <c r="E267" s="41"/>
      <c r="F267" s="243"/>
      <c r="G267" s="243"/>
      <c r="H267" s="41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3"/>
      <c r="Y267" s="43"/>
      <c r="Z267" s="43"/>
      <c r="AA267" s="263"/>
      <c r="AB267" s="227"/>
      <c r="AC267" s="236"/>
      <c r="AD267" s="227"/>
      <c r="AE267" s="227"/>
      <c r="AF267" s="227"/>
      <c r="AG267" s="227"/>
      <c r="AH267" s="227"/>
      <c r="AI267" s="227"/>
      <c r="AJ267" s="249"/>
      <c r="AK267" s="236"/>
      <c r="AL267" s="227"/>
      <c r="AM267" s="227"/>
      <c r="AN267" s="227"/>
      <c r="AO267" s="227"/>
      <c r="AP267" s="227"/>
      <c r="AQ267" s="227"/>
      <c r="AR267" s="227"/>
      <c r="AS267" s="227"/>
      <c r="AT267" s="227"/>
      <c r="AU267" s="234"/>
      <c r="AV267" s="235"/>
      <c r="AW267" s="236"/>
      <c r="AX267" s="227"/>
      <c r="AY267" s="260"/>
      <c r="AZ267" s="235"/>
      <c r="BA267" s="242"/>
      <c r="BB267" s="233"/>
      <c r="BC267" s="240"/>
      <c r="BD267" s="240"/>
      <c r="BE267" s="240"/>
      <c r="BF267" s="1"/>
      <c r="BG267" s="1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</row>
    <row r="268" spans="1:230" ht="13.5" customHeight="1" thickBot="1">
      <c r="A268" s="218"/>
      <c r="B268" s="220"/>
      <c r="C268" s="259"/>
      <c r="D268" s="259"/>
      <c r="E268" s="41"/>
      <c r="F268" s="243"/>
      <c r="G268" s="243"/>
      <c r="H268" s="41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3"/>
      <c r="Y268" s="43"/>
      <c r="Z268" s="43"/>
      <c r="AA268" s="263"/>
      <c r="AB268" s="227"/>
      <c r="AC268" s="236"/>
      <c r="AD268" s="227"/>
      <c r="AE268" s="227"/>
      <c r="AF268" s="227"/>
      <c r="AG268" s="227"/>
      <c r="AH268" s="227"/>
      <c r="AI268" s="227"/>
      <c r="AJ268" s="249"/>
      <c r="AK268" s="236"/>
      <c r="AL268" s="227"/>
      <c r="AM268" s="227"/>
      <c r="AN268" s="227"/>
      <c r="AO268" s="227"/>
      <c r="AP268" s="227"/>
      <c r="AQ268" s="227"/>
      <c r="AR268" s="227"/>
      <c r="AS268" s="227"/>
      <c r="AT268" s="227"/>
      <c r="AU268" s="234"/>
      <c r="AV268" s="235"/>
      <c r="AW268" s="236"/>
      <c r="AX268" s="227"/>
      <c r="AY268" s="260"/>
      <c r="AZ268" s="235"/>
      <c r="BA268" s="242"/>
      <c r="BB268" s="233"/>
      <c r="BC268" s="240"/>
      <c r="BD268" s="240"/>
      <c r="BE268" s="240"/>
      <c r="BF268" s="1"/>
      <c r="BG268" s="1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</row>
    <row r="269" spans="1:230" ht="13.5" customHeight="1" thickBot="1">
      <c r="A269" s="218"/>
      <c r="B269" s="220"/>
      <c r="C269" s="259"/>
      <c r="D269" s="259"/>
      <c r="E269" s="44"/>
      <c r="F269" s="245"/>
      <c r="G269" s="245"/>
      <c r="H269" s="56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8"/>
      <c r="Y269" s="58"/>
      <c r="Z269" s="58"/>
      <c r="AA269" s="263"/>
      <c r="AB269" s="227"/>
      <c r="AC269" s="236"/>
      <c r="AD269" s="227"/>
      <c r="AE269" s="227"/>
      <c r="AF269" s="227"/>
      <c r="AG269" s="227"/>
      <c r="AH269" s="227"/>
      <c r="AI269" s="227"/>
      <c r="AJ269" s="249"/>
      <c r="AK269" s="236"/>
      <c r="AL269" s="227"/>
      <c r="AM269" s="227"/>
      <c r="AN269" s="227"/>
      <c r="AO269" s="227"/>
      <c r="AP269" s="227"/>
      <c r="AQ269" s="227"/>
      <c r="AR269" s="227"/>
      <c r="AS269" s="227"/>
      <c r="AT269" s="227"/>
      <c r="AU269" s="234"/>
      <c r="AV269" s="235"/>
      <c r="AW269" s="236"/>
      <c r="AX269" s="227"/>
      <c r="AY269" s="260"/>
      <c r="AZ269" s="235"/>
      <c r="BA269" s="242"/>
      <c r="BB269" s="233"/>
      <c r="BC269" s="240"/>
      <c r="BD269" s="240"/>
      <c r="BE269" s="240"/>
      <c r="BF269" s="1"/>
      <c r="BG269" s="1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</row>
    <row r="270" spans="1:230" ht="13.5" customHeight="1" thickBot="1">
      <c r="A270" s="246"/>
      <c r="B270" s="247"/>
      <c r="C270" s="283"/>
      <c r="D270" s="248"/>
      <c r="E270" s="266" t="s">
        <v>15</v>
      </c>
      <c r="F270" s="266"/>
      <c r="G270" s="266"/>
      <c r="H270" s="33">
        <f aca="true" t="shared" si="38" ref="H270:Z270">H271+H272+H273+H274+H275+H276</f>
        <v>0</v>
      </c>
      <c r="I270" s="34">
        <f t="shared" si="38"/>
        <v>0</v>
      </c>
      <c r="J270" s="34">
        <f t="shared" si="38"/>
        <v>0</v>
      </c>
      <c r="K270" s="34">
        <f t="shared" si="38"/>
        <v>0</v>
      </c>
      <c r="L270" s="34">
        <f t="shared" si="38"/>
        <v>0</v>
      </c>
      <c r="M270" s="34">
        <f t="shared" si="38"/>
        <v>0</v>
      </c>
      <c r="N270" s="34">
        <f t="shared" si="38"/>
        <v>0</v>
      </c>
      <c r="O270" s="34">
        <f t="shared" si="38"/>
        <v>0</v>
      </c>
      <c r="P270" s="34">
        <f t="shared" si="38"/>
        <v>0</v>
      </c>
      <c r="Q270" s="34">
        <f t="shared" si="38"/>
        <v>0</v>
      </c>
      <c r="R270" s="34">
        <f t="shared" si="38"/>
        <v>0</v>
      </c>
      <c r="S270" s="34">
        <f t="shared" si="38"/>
        <v>0</v>
      </c>
      <c r="T270" s="34">
        <f t="shared" si="38"/>
        <v>0</v>
      </c>
      <c r="U270" s="34">
        <f t="shared" si="38"/>
        <v>0</v>
      </c>
      <c r="V270" s="34">
        <f t="shared" si="38"/>
        <v>0</v>
      </c>
      <c r="W270" s="34">
        <f t="shared" si="38"/>
        <v>0</v>
      </c>
      <c r="X270" s="34">
        <f t="shared" si="38"/>
        <v>0</v>
      </c>
      <c r="Y270" s="34">
        <f t="shared" si="38"/>
        <v>0</v>
      </c>
      <c r="Z270" s="62">
        <f t="shared" si="38"/>
        <v>0</v>
      </c>
      <c r="AA270" s="263">
        <f>H270+I270+J270+K270+L270+M270+N270+O270+P270+Q270+R270+S270+T270+U270+V270+W270+X270+Y270+Z270</f>
        <v>0</v>
      </c>
      <c r="AB270" s="239"/>
      <c r="AC270" s="298"/>
      <c r="AD270" s="239"/>
      <c r="AE270" s="239"/>
      <c r="AF270" s="239"/>
      <c r="AG270" s="292"/>
      <c r="AH270" s="239"/>
      <c r="AI270" s="239"/>
      <c r="AJ270" s="249">
        <f>AC270+AD270+AE270+AF270+AG270+AH270+AI270</f>
        <v>0</v>
      </c>
      <c r="AK270" s="251"/>
      <c r="AL270" s="239"/>
      <c r="AM270" s="239"/>
      <c r="AN270" s="239"/>
      <c r="AO270" s="239"/>
      <c r="AP270" s="239"/>
      <c r="AQ270" s="239"/>
      <c r="AR270" s="239"/>
      <c r="AS270" s="239"/>
      <c r="AT270" s="239"/>
      <c r="AU270" s="234">
        <f>AK270+AL270+AM270+AN270+AO270+AP270+AQ270+AR270+AS270+AT270</f>
        <v>0</v>
      </c>
      <c r="AV270" s="235">
        <f>AU270+AJ270+AA270</f>
        <v>0</v>
      </c>
      <c r="AW270" s="251"/>
      <c r="AX270" s="239"/>
      <c r="AY270" s="250"/>
      <c r="AZ270" s="235"/>
      <c r="BA270" s="252"/>
      <c r="BB270" s="233">
        <f>AV270-AZ270-BA270</f>
        <v>0</v>
      </c>
      <c r="BC270" s="253"/>
      <c r="BD270" s="253"/>
      <c r="BE270" s="253"/>
      <c r="BF270" s="1"/>
      <c r="BG270" s="1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</row>
    <row r="271" spans="1:230" ht="13.5" customHeight="1" thickBot="1">
      <c r="A271" s="246"/>
      <c r="B271" s="247"/>
      <c r="C271" s="248"/>
      <c r="D271" s="248"/>
      <c r="E271" s="47"/>
      <c r="F271" s="300"/>
      <c r="G271" s="300"/>
      <c r="H271" s="70"/>
      <c r="I271" s="71"/>
      <c r="J271" s="71"/>
      <c r="K271" s="71"/>
      <c r="L271" s="71"/>
      <c r="M271" s="95"/>
      <c r="N271" s="51"/>
      <c r="O271" s="51"/>
      <c r="P271" s="51"/>
      <c r="Q271" s="51"/>
      <c r="R271" s="51"/>
      <c r="S271" s="51"/>
      <c r="T271" s="51"/>
      <c r="U271" s="71"/>
      <c r="V271" s="51"/>
      <c r="W271" s="51"/>
      <c r="X271" s="52"/>
      <c r="Y271" s="52"/>
      <c r="Z271" s="98"/>
      <c r="AA271" s="263"/>
      <c r="AB271" s="239"/>
      <c r="AC271" s="298"/>
      <c r="AD271" s="239"/>
      <c r="AE271" s="239"/>
      <c r="AF271" s="239"/>
      <c r="AG271" s="292"/>
      <c r="AH271" s="239"/>
      <c r="AI271" s="239"/>
      <c r="AJ271" s="249"/>
      <c r="AK271" s="251"/>
      <c r="AL271" s="239"/>
      <c r="AM271" s="239"/>
      <c r="AN271" s="239"/>
      <c r="AO271" s="239"/>
      <c r="AP271" s="239"/>
      <c r="AQ271" s="239"/>
      <c r="AR271" s="239"/>
      <c r="AS271" s="239"/>
      <c r="AT271" s="239"/>
      <c r="AU271" s="234"/>
      <c r="AV271" s="235"/>
      <c r="AW271" s="251"/>
      <c r="AX271" s="239"/>
      <c r="AY271" s="250"/>
      <c r="AZ271" s="235"/>
      <c r="BA271" s="252"/>
      <c r="BB271" s="233"/>
      <c r="BC271" s="253"/>
      <c r="BD271" s="253"/>
      <c r="BE271" s="253"/>
      <c r="BF271" s="1"/>
      <c r="BG271" s="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</row>
    <row r="272" spans="1:230" ht="13.5" customHeight="1" thickBot="1">
      <c r="A272" s="246"/>
      <c r="B272" s="247"/>
      <c r="C272" s="248"/>
      <c r="D272" s="248"/>
      <c r="E272" s="50"/>
      <c r="F272" s="258"/>
      <c r="G272" s="258"/>
      <c r="H272" s="50"/>
      <c r="I272" s="51"/>
      <c r="J272" s="51"/>
      <c r="K272" s="51"/>
      <c r="L272" s="51"/>
      <c r="M272" s="51"/>
      <c r="N272" s="71"/>
      <c r="O272" s="51"/>
      <c r="P272" s="71"/>
      <c r="Q272" s="71"/>
      <c r="R272" s="146"/>
      <c r="S272" s="146"/>
      <c r="T272" s="51"/>
      <c r="U272" s="146"/>
      <c r="V272" s="146"/>
      <c r="W272" s="71"/>
      <c r="X272" s="72"/>
      <c r="Y272" s="72"/>
      <c r="Z272" s="52"/>
      <c r="AA272" s="263"/>
      <c r="AB272" s="239"/>
      <c r="AC272" s="298"/>
      <c r="AD272" s="239"/>
      <c r="AE272" s="239"/>
      <c r="AF272" s="239"/>
      <c r="AG272" s="292"/>
      <c r="AH272" s="239"/>
      <c r="AI272" s="239"/>
      <c r="AJ272" s="249"/>
      <c r="AK272" s="251"/>
      <c r="AL272" s="239"/>
      <c r="AM272" s="239"/>
      <c r="AN272" s="239"/>
      <c r="AO272" s="239"/>
      <c r="AP272" s="239"/>
      <c r="AQ272" s="239"/>
      <c r="AR272" s="239"/>
      <c r="AS272" s="239"/>
      <c r="AT272" s="239"/>
      <c r="AU272" s="234"/>
      <c r="AV272" s="235"/>
      <c r="AW272" s="251"/>
      <c r="AX272" s="239"/>
      <c r="AY272" s="250"/>
      <c r="AZ272" s="235"/>
      <c r="BA272" s="252"/>
      <c r="BB272" s="233"/>
      <c r="BC272" s="253"/>
      <c r="BD272" s="253"/>
      <c r="BE272" s="253"/>
      <c r="BF272" s="1"/>
      <c r="BG272" s="1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</row>
    <row r="273" spans="1:230" ht="13.5" customHeight="1" thickBot="1">
      <c r="A273" s="246"/>
      <c r="B273" s="247"/>
      <c r="C273" s="248"/>
      <c r="D273" s="248"/>
      <c r="E273" s="50"/>
      <c r="F273" s="258"/>
      <c r="G273" s="258"/>
      <c r="H273" s="50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148"/>
      <c r="T273" s="51"/>
      <c r="U273" s="51"/>
      <c r="V273" s="148"/>
      <c r="W273" s="51"/>
      <c r="X273" s="148"/>
      <c r="Y273" s="148"/>
      <c r="Z273" s="60"/>
      <c r="AA273" s="263"/>
      <c r="AB273" s="239"/>
      <c r="AC273" s="298"/>
      <c r="AD273" s="239"/>
      <c r="AE273" s="239"/>
      <c r="AF273" s="239"/>
      <c r="AG273" s="292"/>
      <c r="AH273" s="239"/>
      <c r="AI273" s="239"/>
      <c r="AJ273" s="249"/>
      <c r="AK273" s="251"/>
      <c r="AL273" s="239"/>
      <c r="AM273" s="239"/>
      <c r="AN273" s="239"/>
      <c r="AO273" s="239"/>
      <c r="AP273" s="239"/>
      <c r="AQ273" s="239"/>
      <c r="AR273" s="239"/>
      <c r="AS273" s="239"/>
      <c r="AT273" s="239"/>
      <c r="AU273" s="234"/>
      <c r="AV273" s="235"/>
      <c r="AW273" s="251"/>
      <c r="AX273" s="239"/>
      <c r="AY273" s="250"/>
      <c r="AZ273" s="235"/>
      <c r="BA273" s="252"/>
      <c r="BB273" s="233"/>
      <c r="BC273" s="253"/>
      <c r="BD273" s="253"/>
      <c r="BE273" s="253"/>
      <c r="BF273" s="1"/>
      <c r="BG273" s="1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</row>
    <row r="274" spans="1:230" ht="13.5" customHeight="1" thickBot="1">
      <c r="A274" s="246"/>
      <c r="B274" s="247"/>
      <c r="C274" s="248"/>
      <c r="D274" s="248"/>
      <c r="E274" s="50"/>
      <c r="F274" s="257"/>
      <c r="G274" s="258"/>
      <c r="H274" s="50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148"/>
      <c r="T274" s="51"/>
      <c r="U274" s="51"/>
      <c r="V274" s="51"/>
      <c r="W274" s="51"/>
      <c r="X274" s="52"/>
      <c r="Y274" s="52"/>
      <c r="Z274" s="52"/>
      <c r="AA274" s="263"/>
      <c r="AB274" s="239"/>
      <c r="AC274" s="298"/>
      <c r="AD274" s="239"/>
      <c r="AE274" s="239"/>
      <c r="AF274" s="239"/>
      <c r="AG274" s="292"/>
      <c r="AH274" s="239"/>
      <c r="AI274" s="239"/>
      <c r="AJ274" s="249"/>
      <c r="AK274" s="251"/>
      <c r="AL274" s="239"/>
      <c r="AM274" s="239"/>
      <c r="AN274" s="239"/>
      <c r="AO274" s="239"/>
      <c r="AP274" s="239"/>
      <c r="AQ274" s="239"/>
      <c r="AR274" s="239"/>
      <c r="AS274" s="239"/>
      <c r="AT274" s="239"/>
      <c r="AU274" s="234"/>
      <c r="AV274" s="235"/>
      <c r="AW274" s="251"/>
      <c r="AX274" s="239"/>
      <c r="AY274" s="250"/>
      <c r="AZ274" s="235"/>
      <c r="BA274" s="252"/>
      <c r="BB274" s="233"/>
      <c r="BC274" s="253"/>
      <c r="BD274" s="253"/>
      <c r="BE274" s="253"/>
      <c r="BF274" s="1"/>
      <c r="BG274" s="1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</row>
    <row r="275" spans="1:230" ht="13.5" customHeight="1">
      <c r="A275" s="246"/>
      <c r="B275" s="247"/>
      <c r="C275" s="248"/>
      <c r="D275" s="248"/>
      <c r="E275" s="50"/>
      <c r="F275" s="258"/>
      <c r="G275" s="258"/>
      <c r="H275" s="50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2"/>
      <c r="Y275" s="52"/>
      <c r="Z275" s="52"/>
      <c r="AA275" s="263"/>
      <c r="AB275" s="239"/>
      <c r="AC275" s="298"/>
      <c r="AD275" s="239"/>
      <c r="AE275" s="239"/>
      <c r="AF275" s="239"/>
      <c r="AG275" s="292"/>
      <c r="AH275" s="239"/>
      <c r="AI275" s="239"/>
      <c r="AJ275" s="249"/>
      <c r="AK275" s="251"/>
      <c r="AL275" s="239"/>
      <c r="AM275" s="239"/>
      <c r="AN275" s="239"/>
      <c r="AO275" s="239"/>
      <c r="AP275" s="239"/>
      <c r="AQ275" s="239"/>
      <c r="AR275" s="239"/>
      <c r="AS275" s="239"/>
      <c r="AT275" s="239"/>
      <c r="AU275" s="234"/>
      <c r="AV275" s="235"/>
      <c r="AW275" s="251"/>
      <c r="AX275" s="239"/>
      <c r="AY275" s="250"/>
      <c r="AZ275" s="235"/>
      <c r="BA275" s="252"/>
      <c r="BB275" s="233"/>
      <c r="BC275" s="253"/>
      <c r="BD275" s="253"/>
      <c r="BE275" s="253"/>
      <c r="BF275" s="1"/>
      <c r="BG275" s="1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</row>
    <row r="276" spans="1:230" ht="13.5" customHeight="1">
      <c r="A276" s="246"/>
      <c r="B276" s="247"/>
      <c r="C276" s="248"/>
      <c r="D276" s="248"/>
      <c r="E276" s="53"/>
      <c r="F276" s="255"/>
      <c r="G276" s="255"/>
      <c r="H276" s="53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5"/>
      <c r="Y276" s="55"/>
      <c r="Z276" s="55"/>
      <c r="AA276" s="263"/>
      <c r="AB276" s="239"/>
      <c r="AC276" s="298"/>
      <c r="AD276" s="239"/>
      <c r="AE276" s="239"/>
      <c r="AF276" s="239"/>
      <c r="AG276" s="292"/>
      <c r="AH276" s="239"/>
      <c r="AI276" s="239"/>
      <c r="AJ276" s="249"/>
      <c r="AK276" s="251"/>
      <c r="AL276" s="239"/>
      <c r="AM276" s="239"/>
      <c r="AN276" s="239"/>
      <c r="AO276" s="239"/>
      <c r="AP276" s="239"/>
      <c r="AQ276" s="239"/>
      <c r="AR276" s="239"/>
      <c r="AS276" s="239"/>
      <c r="AT276" s="239"/>
      <c r="AU276" s="234"/>
      <c r="AV276" s="235"/>
      <c r="AW276" s="251"/>
      <c r="AX276" s="239"/>
      <c r="AY276" s="250"/>
      <c r="AZ276" s="235"/>
      <c r="BA276" s="252"/>
      <c r="BB276" s="233"/>
      <c r="BC276" s="253"/>
      <c r="BD276" s="253"/>
      <c r="BE276" s="253"/>
      <c r="BF276" s="1"/>
      <c r="BG276" s="1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</row>
    <row r="277" spans="1:230" ht="12.75" customHeight="1">
      <c r="A277" s="218"/>
      <c r="B277" s="219"/>
      <c r="C277" s="294" t="s">
        <v>87</v>
      </c>
      <c r="D277" s="259"/>
      <c r="E277" s="222" t="s">
        <v>15</v>
      </c>
      <c r="F277" s="222"/>
      <c r="G277" s="222"/>
      <c r="H277" s="33">
        <f aca="true" t="shared" si="39" ref="H277:Z277">H278+H279+H280+H281+H282+H283</f>
        <v>0</v>
      </c>
      <c r="I277" s="34">
        <f t="shared" si="39"/>
        <v>0</v>
      </c>
      <c r="J277" s="34">
        <f t="shared" si="39"/>
        <v>0</v>
      </c>
      <c r="K277" s="34">
        <f t="shared" si="39"/>
        <v>0</v>
      </c>
      <c r="L277" s="34">
        <f t="shared" si="39"/>
        <v>0</v>
      </c>
      <c r="M277" s="34">
        <f t="shared" si="39"/>
        <v>0</v>
      </c>
      <c r="N277" s="34">
        <f t="shared" si="39"/>
        <v>0</v>
      </c>
      <c r="O277" s="34">
        <f t="shared" si="39"/>
        <v>0</v>
      </c>
      <c r="P277" s="34">
        <f t="shared" si="39"/>
        <v>0</v>
      </c>
      <c r="Q277" s="34">
        <f t="shared" si="39"/>
        <v>0</v>
      </c>
      <c r="R277" s="34">
        <f t="shared" si="39"/>
        <v>0</v>
      </c>
      <c r="S277" s="34">
        <f t="shared" si="39"/>
        <v>0</v>
      </c>
      <c r="T277" s="34">
        <f t="shared" si="39"/>
        <v>0</v>
      </c>
      <c r="U277" s="34">
        <f t="shared" si="39"/>
        <v>0</v>
      </c>
      <c r="V277" s="34">
        <f t="shared" si="39"/>
        <v>0</v>
      </c>
      <c r="W277" s="34">
        <f t="shared" si="39"/>
        <v>0</v>
      </c>
      <c r="X277" s="34">
        <f t="shared" si="39"/>
        <v>0</v>
      </c>
      <c r="Y277" s="34">
        <f t="shared" si="39"/>
        <v>0</v>
      </c>
      <c r="Z277" s="34">
        <f t="shared" si="39"/>
        <v>0</v>
      </c>
      <c r="AA277" s="238">
        <f>H277+I277+J277+K277+L277+M277+N277+O277+P277+Q277+R277+S277+T277+U277+V277+W277+X277+Y277+Z277</f>
        <v>0</v>
      </c>
      <c r="AB277" s="227"/>
      <c r="AC277" s="236"/>
      <c r="AD277" s="227"/>
      <c r="AE277" s="227"/>
      <c r="AF277" s="227"/>
      <c r="AG277" s="227"/>
      <c r="AH277" s="227"/>
      <c r="AI277" s="227"/>
      <c r="AJ277" s="249">
        <f>AC277+AD277+AE277+AF277+AG277+AH277+AI277</f>
        <v>0</v>
      </c>
      <c r="AK277" s="236"/>
      <c r="AL277" s="227"/>
      <c r="AM277" s="227"/>
      <c r="AN277" s="227"/>
      <c r="AO277" s="227"/>
      <c r="AP277" s="227"/>
      <c r="AQ277" s="227"/>
      <c r="AR277" s="227"/>
      <c r="AS277" s="227"/>
      <c r="AT277" s="227"/>
      <c r="AU277" s="234">
        <f>AK277+AL277+AM277+AN277+AO277+AP277+AQ277+AR277+AS277+AT277</f>
        <v>0</v>
      </c>
      <c r="AV277" s="235">
        <f>AU277+AJ277+AA277</f>
        <v>0</v>
      </c>
      <c r="AW277" s="236"/>
      <c r="AX277" s="227"/>
      <c r="AY277" s="260"/>
      <c r="AZ277" s="235"/>
      <c r="BA277" s="242"/>
      <c r="BB277" s="233"/>
      <c r="BC277" s="240"/>
      <c r="BD277" s="240"/>
      <c r="BE277" s="240"/>
      <c r="BF277" s="1"/>
      <c r="BG277" s="1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</row>
    <row r="278" spans="1:230" ht="12.75" customHeight="1">
      <c r="A278" s="218"/>
      <c r="B278" s="220"/>
      <c r="C278" s="259"/>
      <c r="D278" s="259"/>
      <c r="E278" s="37"/>
      <c r="F278" s="261"/>
      <c r="G278" s="261"/>
      <c r="H278" s="37"/>
      <c r="I278" s="38"/>
      <c r="J278" s="38"/>
      <c r="K278" s="38"/>
      <c r="L278" s="38"/>
      <c r="M278" s="38"/>
      <c r="N278" s="38"/>
      <c r="O278" s="38"/>
      <c r="P278" s="42"/>
      <c r="Q278" s="42"/>
      <c r="R278" s="38"/>
      <c r="S278" s="38"/>
      <c r="T278" s="38"/>
      <c r="U278" s="38"/>
      <c r="V278" s="105"/>
      <c r="W278" s="42"/>
      <c r="X278" s="42"/>
      <c r="Y278" s="39"/>
      <c r="Z278" s="39"/>
      <c r="AA278" s="238"/>
      <c r="AB278" s="227"/>
      <c r="AC278" s="236"/>
      <c r="AD278" s="227"/>
      <c r="AE278" s="227"/>
      <c r="AF278" s="227"/>
      <c r="AG278" s="227"/>
      <c r="AH278" s="227"/>
      <c r="AI278" s="227"/>
      <c r="AJ278" s="249"/>
      <c r="AK278" s="236"/>
      <c r="AL278" s="227"/>
      <c r="AM278" s="227"/>
      <c r="AN278" s="227"/>
      <c r="AO278" s="227"/>
      <c r="AP278" s="227"/>
      <c r="AQ278" s="227"/>
      <c r="AR278" s="227"/>
      <c r="AS278" s="227"/>
      <c r="AT278" s="227"/>
      <c r="AU278" s="234"/>
      <c r="AV278" s="235"/>
      <c r="AW278" s="236"/>
      <c r="AX278" s="227"/>
      <c r="AY278" s="260"/>
      <c r="AZ278" s="235"/>
      <c r="BA278" s="242"/>
      <c r="BB278" s="233"/>
      <c r="BC278" s="240"/>
      <c r="BD278" s="240"/>
      <c r="BE278" s="240"/>
      <c r="BF278" s="1"/>
      <c r="BG278" s="1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</row>
    <row r="279" spans="1:230" ht="12.75" customHeight="1">
      <c r="A279" s="218"/>
      <c r="B279" s="220"/>
      <c r="C279" s="259"/>
      <c r="D279" s="259"/>
      <c r="E279" s="41"/>
      <c r="F279" s="243"/>
      <c r="G279" s="243"/>
      <c r="H279" s="41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3"/>
      <c r="Y279" s="43"/>
      <c r="Z279" s="43"/>
      <c r="AA279" s="238"/>
      <c r="AB279" s="227"/>
      <c r="AC279" s="236"/>
      <c r="AD279" s="227"/>
      <c r="AE279" s="227"/>
      <c r="AF279" s="227"/>
      <c r="AG279" s="227"/>
      <c r="AH279" s="227"/>
      <c r="AI279" s="227"/>
      <c r="AJ279" s="249"/>
      <c r="AK279" s="236"/>
      <c r="AL279" s="227"/>
      <c r="AM279" s="227"/>
      <c r="AN279" s="227"/>
      <c r="AO279" s="227"/>
      <c r="AP279" s="227"/>
      <c r="AQ279" s="227"/>
      <c r="AR279" s="227"/>
      <c r="AS279" s="227"/>
      <c r="AT279" s="227"/>
      <c r="AU279" s="234"/>
      <c r="AV279" s="235"/>
      <c r="AW279" s="236"/>
      <c r="AX279" s="227"/>
      <c r="AY279" s="260"/>
      <c r="AZ279" s="235"/>
      <c r="BA279" s="242"/>
      <c r="BB279" s="233"/>
      <c r="BC279" s="240"/>
      <c r="BD279" s="240"/>
      <c r="BE279" s="240"/>
      <c r="BF279" s="1"/>
      <c r="BG279" s="1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</row>
    <row r="280" spans="1:230" ht="12.75" customHeight="1">
      <c r="A280" s="218"/>
      <c r="B280" s="220"/>
      <c r="C280" s="259"/>
      <c r="D280" s="259"/>
      <c r="E280" s="41"/>
      <c r="F280" s="243"/>
      <c r="G280" s="243"/>
      <c r="H280" s="41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3"/>
      <c r="Y280" s="43"/>
      <c r="Z280" s="43"/>
      <c r="AA280" s="238"/>
      <c r="AB280" s="227"/>
      <c r="AC280" s="236"/>
      <c r="AD280" s="227"/>
      <c r="AE280" s="227"/>
      <c r="AF280" s="227"/>
      <c r="AG280" s="227"/>
      <c r="AH280" s="227"/>
      <c r="AI280" s="227"/>
      <c r="AJ280" s="249"/>
      <c r="AK280" s="236"/>
      <c r="AL280" s="227"/>
      <c r="AM280" s="227"/>
      <c r="AN280" s="227"/>
      <c r="AO280" s="227"/>
      <c r="AP280" s="227"/>
      <c r="AQ280" s="227"/>
      <c r="AR280" s="227"/>
      <c r="AS280" s="227"/>
      <c r="AT280" s="227"/>
      <c r="AU280" s="234"/>
      <c r="AV280" s="235"/>
      <c r="AW280" s="236"/>
      <c r="AX280" s="227"/>
      <c r="AY280" s="260"/>
      <c r="AZ280" s="235"/>
      <c r="BA280" s="242"/>
      <c r="BB280" s="233"/>
      <c r="BC280" s="240"/>
      <c r="BD280" s="240"/>
      <c r="BE280" s="240"/>
      <c r="BF280" s="1"/>
      <c r="BG280" s="1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</row>
    <row r="281" spans="1:230" ht="12.75" customHeight="1">
      <c r="A281" s="218"/>
      <c r="B281" s="220"/>
      <c r="C281" s="259"/>
      <c r="D281" s="259"/>
      <c r="E281" s="41"/>
      <c r="F281" s="243"/>
      <c r="G281" s="243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3"/>
      <c r="Y281" s="43"/>
      <c r="Z281" s="43"/>
      <c r="AA281" s="238"/>
      <c r="AB281" s="227"/>
      <c r="AC281" s="236"/>
      <c r="AD281" s="227"/>
      <c r="AE281" s="227"/>
      <c r="AF281" s="227"/>
      <c r="AG281" s="227"/>
      <c r="AH281" s="227"/>
      <c r="AI281" s="227"/>
      <c r="AJ281" s="249"/>
      <c r="AK281" s="236"/>
      <c r="AL281" s="227"/>
      <c r="AM281" s="227"/>
      <c r="AN281" s="227"/>
      <c r="AO281" s="227"/>
      <c r="AP281" s="227"/>
      <c r="AQ281" s="227"/>
      <c r="AR281" s="227"/>
      <c r="AS281" s="227"/>
      <c r="AT281" s="227"/>
      <c r="AU281" s="234"/>
      <c r="AV281" s="235"/>
      <c r="AW281" s="236"/>
      <c r="AX281" s="227"/>
      <c r="AY281" s="260"/>
      <c r="AZ281" s="235"/>
      <c r="BA281" s="242"/>
      <c r="BB281" s="233"/>
      <c r="BC281" s="240"/>
      <c r="BD281" s="240"/>
      <c r="BE281" s="240"/>
      <c r="BF281" s="1"/>
      <c r="BG281" s="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</row>
    <row r="282" spans="1:230" ht="12.75" customHeight="1">
      <c r="A282" s="218"/>
      <c r="B282" s="220"/>
      <c r="C282" s="259"/>
      <c r="D282" s="259"/>
      <c r="E282" s="41"/>
      <c r="F282" s="243"/>
      <c r="G282" s="243"/>
      <c r="H282" s="41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3"/>
      <c r="Y282" s="43"/>
      <c r="Z282" s="43"/>
      <c r="AA282" s="238"/>
      <c r="AB282" s="227"/>
      <c r="AC282" s="236"/>
      <c r="AD282" s="227"/>
      <c r="AE282" s="227"/>
      <c r="AF282" s="227"/>
      <c r="AG282" s="227"/>
      <c r="AH282" s="227"/>
      <c r="AI282" s="227"/>
      <c r="AJ282" s="249"/>
      <c r="AK282" s="236"/>
      <c r="AL282" s="227"/>
      <c r="AM282" s="227"/>
      <c r="AN282" s="227"/>
      <c r="AO282" s="227"/>
      <c r="AP282" s="227"/>
      <c r="AQ282" s="227"/>
      <c r="AR282" s="227"/>
      <c r="AS282" s="227"/>
      <c r="AT282" s="227"/>
      <c r="AU282" s="234"/>
      <c r="AV282" s="235"/>
      <c r="AW282" s="236"/>
      <c r="AX282" s="227"/>
      <c r="AY282" s="260"/>
      <c r="AZ282" s="235"/>
      <c r="BA282" s="242"/>
      <c r="BB282" s="233"/>
      <c r="BC282" s="240"/>
      <c r="BD282" s="240"/>
      <c r="BE282" s="240"/>
      <c r="BF282" s="1"/>
      <c r="BG282" s="1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</row>
    <row r="283" spans="1:230" ht="12.75" customHeight="1" thickBot="1">
      <c r="A283" s="218"/>
      <c r="B283" s="220"/>
      <c r="C283" s="259"/>
      <c r="D283" s="259"/>
      <c r="E283" s="44"/>
      <c r="F283" s="245"/>
      <c r="G283" s="245"/>
      <c r="H283" s="44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6"/>
      <c r="Y283" s="46"/>
      <c r="Z283" s="46"/>
      <c r="AA283" s="238"/>
      <c r="AB283" s="227"/>
      <c r="AC283" s="236"/>
      <c r="AD283" s="227"/>
      <c r="AE283" s="227"/>
      <c r="AF283" s="227"/>
      <c r="AG283" s="227"/>
      <c r="AH283" s="227"/>
      <c r="AI283" s="227"/>
      <c r="AJ283" s="249"/>
      <c r="AK283" s="236"/>
      <c r="AL283" s="227"/>
      <c r="AM283" s="227"/>
      <c r="AN283" s="227"/>
      <c r="AO283" s="227"/>
      <c r="AP283" s="227"/>
      <c r="AQ283" s="227"/>
      <c r="AR283" s="227"/>
      <c r="AS283" s="227"/>
      <c r="AT283" s="227"/>
      <c r="AU283" s="234"/>
      <c r="AV283" s="235"/>
      <c r="AW283" s="236"/>
      <c r="AX283" s="227"/>
      <c r="AY283" s="260"/>
      <c r="AZ283" s="235"/>
      <c r="BA283" s="242"/>
      <c r="BB283" s="233"/>
      <c r="BC283" s="240"/>
      <c r="BD283" s="240"/>
      <c r="BE283" s="240"/>
      <c r="BF283" s="1"/>
      <c r="BG283" s="1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</row>
    <row r="284" spans="1:230" ht="12.75" customHeight="1" hidden="1">
      <c r="A284" s="218">
        <v>41</v>
      </c>
      <c r="B284" s="220"/>
      <c r="C284" s="259"/>
      <c r="D284" s="259"/>
      <c r="E284" s="222" t="s">
        <v>15</v>
      </c>
      <c r="F284" s="222"/>
      <c r="G284" s="222"/>
      <c r="H284" s="33">
        <f aca="true" t="shared" si="40" ref="H284:Z284">H285+H286+H287+H288+H289+H290</f>
        <v>0</v>
      </c>
      <c r="I284" s="34">
        <f t="shared" si="40"/>
        <v>0</v>
      </c>
      <c r="J284" s="34">
        <f t="shared" si="40"/>
        <v>0</v>
      </c>
      <c r="K284" s="34">
        <f t="shared" si="40"/>
        <v>0</v>
      </c>
      <c r="L284" s="34">
        <f t="shared" si="40"/>
        <v>0</v>
      </c>
      <c r="M284" s="34">
        <f t="shared" si="40"/>
        <v>0</v>
      </c>
      <c r="N284" s="34">
        <f t="shared" si="40"/>
        <v>0</v>
      </c>
      <c r="O284" s="34">
        <f t="shared" si="40"/>
        <v>0</v>
      </c>
      <c r="P284" s="34">
        <f t="shared" si="40"/>
        <v>0</v>
      </c>
      <c r="Q284" s="34">
        <f t="shared" si="40"/>
        <v>0</v>
      </c>
      <c r="R284" s="34">
        <f t="shared" si="40"/>
        <v>0</v>
      </c>
      <c r="S284" s="34">
        <f t="shared" si="40"/>
        <v>0</v>
      </c>
      <c r="T284" s="34">
        <f t="shared" si="40"/>
        <v>0</v>
      </c>
      <c r="U284" s="34">
        <f t="shared" si="40"/>
        <v>0</v>
      </c>
      <c r="V284" s="34">
        <f t="shared" si="40"/>
        <v>0</v>
      </c>
      <c r="W284" s="34">
        <f t="shared" si="40"/>
        <v>0</v>
      </c>
      <c r="X284" s="34">
        <f t="shared" si="40"/>
        <v>0</v>
      </c>
      <c r="Y284" s="34">
        <f t="shared" si="40"/>
        <v>0</v>
      </c>
      <c r="Z284" s="34">
        <f t="shared" si="40"/>
        <v>0</v>
      </c>
      <c r="AA284" s="238">
        <f>H284+I284+J284+K284+L284+M284+N284+O284+P284+Q284+R284+S284+T284+U284+V284+W284+X284+Y284+Z284</f>
        <v>0</v>
      </c>
      <c r="AB284" s="227"/>
      <c r="AC284" s="236"/>
      <c r="AD284" s="227"/>
      <c r="AE284" s="227"/>
      <c r="AF284" s="227"/>
      <c r="AG284" s="227"/>
      <c r="AH284" s="227"/>
      <c r="AI284" s="227"/>
      <c r="AJ284" s="249">
        <f>AC284+AD284+AE284+AF284+AG284+AH284+AI284</f>
        <v>0</v>
      </c>
      <c r="AK284" s="236"/>
      <c r="AL284" s="227"/>
      <c r="AM284" s="227"/>
      <c r="AN284" s="227"/>
      <c r="AO284" s="227"/>
      <c r="AP284" s="227"/>
      <c r="AQ284" s="227"/>
      <c r="AR284" s="227"/>
      <c r="AS284" s="227"/>
      <c r="AT284" s="227"/>
      <c r="AU284" s="234">
        <f>AK284+AL284+AM284+AN284+AO284+AP284+AQ284+AR284+AS284+AT284</f>
        <v>0</v>
      </c>
      <c r="AV284" s="235">
        <f>AU284+AJ284+AA284</f>
        <v>0</v>
      </c>
      <c r="AW284" s="236"/>
      <c r="AX284" s="227"/>
      <c r="AY284" s="260"/>
      <c r="AZ284" s="235">
        <f>AW284-AY284</f>
        <v>0</v>
      </c>
      <c r="BA284" s="242"/>
      <c r="BB284" s="233">
        <f>AV284-AZ284-BA284</f>
        <v>0</v>
      </c>
      <c r="BC284" s="240"/>
      <c r="BD284" s="240"/>
      <c r="BE284" s="240"/>
      <c r="BF284" s="1"/>
      <c r="BG284" s="1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</row>
    <row r="285" spans="1:230" ht="12.75" customHeight="1" hidden="1">
      <c r="A285" s="218"/>
      <c r="B285" s="220"/>
      <c r="C285" s="259"/>
      <c r="D285" s="259"/>
      <c r="E285" s="37"/>
      <c r="F285" s="261"/>
      <c r="G285" s="261"/>
      <c r="H285" s="37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9"/>
      <c r="Y285" s="39"/>
      <c r="Z285" s="39"/>
      <c r="AA285" s="238"/>
      <c r="AB285" s="227"/>
      <c r="AC285" s="236"/>
      <c r="AD285" s="227"/>
      <c r="AE285" s="227"/>
      <c r="AF285" s="227"/>
      <c r="AG285" s="227"/>
      <c r="AH285" s="227"/>
      <c r="AI285" s="227"/>
      <c r="AJ285" s="249"/>
      <c r="AK285" s="236"/>
      <c r="AL285" s="227"/>
      <c r="AM285" s="227"/>
      <c r="AN285" s="227"/>
      <c r="AO285" s="227"/>
      <c r="AP285" s="227"/>
      <c r="AQ285" s="227"/>
      <c r="AR285" s="227"/>
      <c r="AS285" s="227"/>
      <c r="AT285" s="227"/>
      <c r="AU285" s="234"/>
      <c r="AV285" s="235"/>
      <c r="AW285" s="236"/>
      <c r="AX285" s="227"/>
      <c r="AY285" s="260"/>
      <c r="AZ285" s="235"/>
      <c r="BA285" s="242"/>
      <c r="BB285" s="233"/>
      <c r="BC285" s="240"/>
      <c r="BD285" s="240"/>
      <c r="BE285" s="240"/>
      <c r="BF285" s="1"/>
      <c r="BG285" s="1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</row>
    <row r="286" spans="1:230" ht="12.75" customHeight="1" hidden="1">
      <c r="A286" s="218"/>
      <c r="B286" s="220"/>
      <c r="C286" s="259"/>
      <c r="D286" s="259"/>
      <c r="E286" s="41"/>
      <c r="F286" s="243"/>
      <c r="G286" s="243"/>
      <c r="H286" s="41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3"/>
      <c r="Y286" s="43"/>
      <c r="Z286" s="43"/>
      <c r="AA286" s="238"/>
      <c r="AB286" s="227"/>
      <c r="AC286" s="236"/>
      <c r="AD286" s="227"/>
      <c r="AE286" s="227"/>
      <c r="AF286" s="227"/>
      <c r="AG286" s="227"/>
      <c r="AH286" s="227"/>
      <c r="AI286" s="227"/>
      <c r="AJ286" s="249"/>
      <c r="AK286" s="236"/>
      <c r="AL286" s="227"/>
      <c r="AM286" s="227"/>
      <c r="AN286" s="227"/>
      <c r="AO286" s="227"/>
      <c r="AP286" s="227"/>
      <c r="AQ286" s="227"/>
      <c r="AR286" s="227"/>
      <c r="AS286" s="227"/>
      <c r="AT286" s="227"/>
      <c r="AU286" s="234"/>
      <c r="AV286" s="235"/>
      <c r="AW286" s="236"/>
      <c r="AX286" s="227"/>
      <c r="AY286" s="260"/>
      <c r="AZ286" s="235"/>
      <c r="BA286" s="242"/>
      <c r="BB286" s="233"/>
      <c r="BC286" s="240"/>
      <c r="BD286" s="240"/>
      <c r="BE286" s="240"/>
      <c r="BF286" s="1"/>
      <c r="BG286" s="1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</row>
    <row r="287" spans="1:230" ht="12.75" customHeight="1" hidden="1">
      <c r="A287" s="218"/>
      <c r="B287" s="220"/>
      <c r="C287" s="259"/>
      <c r="D287" s="259"/>
      <c r="E287" s="41"/>
      <c r="F287" s="243"/>
      <c r="G287" s="243"/>
      <c r="H287" s="41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3"/>
      <c r="Y287" s="43"/>
      <c r="Z287" s="43"/>
      <c r="AA287" s="238"/>
      <c r="AB287" s="227"/>
      <c r="AC287" s="236"/>
      <c r="AD287" s="227"/>
      <c r="AE287" s="227"/>
      <c r="AF287" s="227"/>
      <c r="AG287" s="227"/>
      <c r="AH287" s="227"/>
      <c r="AI287" s="227"/>
      <c r="AJ287" s="249"/>
      <c r="AK287" s="236"/>
      <c r="AL287" s="227"/>
      <c r="AM287" s="227"/>
      <c r="AN287" s="227"/>
      <c r="AO287" s="227"/>
      <c r="AP287" s="227"/>
      <c r="AQ287" s="227"/>
      <c r="AR287" s="227"/>
      <c r="AS287" s="227"/>
      <c r="AT287" s="227"/>
      <c r="AU287" s="234"/>
      <c r="AV287" s="235"/>
      <c r="AW287" s="236"/>
      <c r="AX287" s="227"/>
      <c r="AY287" s="260"/>
      <c r="AZ287" s="235"/>
      <c r="BA287" s="242"/>
      <c r="BB287" s="233"/>
      <c r="BC287" s="240"/>
      <c r="BD287" s="240"/>
      <c r="BE287" s="240"/>
      <c r="BF287" s="1"/>
      <c r="BG287" s="1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</row>
    <row r="288" spans="1:230" ht="12.75" customHeight="1" hidden="1">
      <c r="A288" s="218"/>
      <c r="B288" s="220"/>
      <c r="C288" s="259"/>
      <c r="D288" s="259"/>
      <c r="E288" s="41"/>
      <c r="F288" s="243"/>
      <c r="G288" s="243"/>
      <c r="H288" s="41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3"/>
      <c r="Y288" s="43"/>
      <c r="Z288" s="43"/>
      <c r="AA288" s="238"/>
      <c r="AB288" s="227"/>
      <c r="AC288" s="236"/>
      <c r="AD288" s="227"/>
      <c r="AE288" s="227"/>
      <c r="AF288" s="227"/>
      <c r="AG288" s="227"/>
      <c r="AH288" s="227"/>
      <c r="AI288" s="227"/>
      <c r="AJ288" s="249"/>
      <c r="AK288" s="236"/>
      <c r="AL288" s="227"/>
      <c r="AM288" s="227"/>
      <c r="AN288" s="227"/>
      <c r="AO288" s="227"/>
      <c r="AP288" s="227"/>
      <c r="AQ288" s="227"/>
      <c r="AR288" s="227"/>
      <c r="AS288" s="227"/>
      <c r="AT288" s="227"/>
      <c r="AU288" s="234"/>
      <c r="AV288" s="235"/>
      <c r="AW288" s="236"/>
      <c r="AX288" s="227"/>
      <c r="AY288" s="260"/>
      <c r="AZ288" s="235"/>
      <c r="BA288" s="242"/>
      <c r="BB288" s="233"/>
      <c r="BC288" s="240"/>
      <c r="BD288" s="240"/>
      <c r="BE288" s="240"/>
      <c r="BF288" s="1"/>
      <c r="BG288" s="1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</row>
    <row r="289" spans="1:230" ht="12.75" customHeight="1" hidden="1">
      <c r="A289" s="218"/>
      <c r="B289" s="220"/>
      <c r="C289" s="259"/>
      <c r="D289" s="259"/>
      <c r="E289" s="41"/>
      <c r="F289" s="243"/>
      <c r="G289" s="243"/>
      <c r="H289" s="41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3"/>
      <c r="Y289" s="43"/>
      <c r="Z289" s="43"/>
      <c r="AA289" s="238"/>
      <c r="AB289" s="227"/>
      <c r="AC289" s="236"/>
      <c r="AD289" s="227"/>
      <c r="AE289" s="227"/>
      <c r="AF289" s="227"/>
      <c r="AG289" s="227"/>
      <c r="AH289" s="227"/>
      <c r="AI289" s="227"/>
      <c r="AJ289" s="249"/>
      <c r="AK289" s="236"/>
      <c r="AL289" s="227"/>
      <c r="AM289" s="227"/>
      <c r="AN289" s="227"/>
      <c r="AO289" s="227"/>
      <c r="AP289" s="227"/>
      <c r="AQ289" s="227"/>
      <c r="AR289" s="227"/>
      <c r="AS289" s="227"/>
      <c r="AT289" s="227"/>
      <c r="AU289" s="234"/>
      <c r="AV289" s="235"/>
      <c r="AW289" s="236"/>
      <c r="AX289" s="227"/>
      <c r="AY289" s="260"/>
      <c r="AZ289" s="235"/>
      <c r="BA289" s="242"/>
      <c r="BB289" s="233"/>
      <c r="BC289" s="240"/>
      <c r="BD289" s="240"/>
      <c r="BE289" s="240"/>
      <c r="BF289" s="1"/>
      <c r="BG289" s="1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</row>
    <row r="290" spans="1:230" ht="12.75" customHeight="1" hidden="1">
      <c r="A290" s="218"/>
      <c r="B290" s="220"/>
      <c r="C290" s="259"/>
      <c r="D290" s="259"/>
      <c r="E290" s="44"/>
      <c r="F290" s="245"/>
      <c r="G290" s="245"/>
      <c r="H290" s="44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6"/>
      <c r="Y290" s="46"/>
      <c r="Z290" s="46"/>
      <c r="AA290" s="238"/>
      <c r="AB290" s="227"/>
      <c r="AC290" s="236"/>
      <c r="AD290" s="227"/>
      <c r="AE290" s="227"/>
      <c r="AF290" s="227"/>
      <c r="AG290" s="227"/>
      <c r="AH290" s="227"/>
      <c r="AI290" s="227"/>
      <c r="AJ290" s="249"/>
      <c r="AK290" s="236"/>
      <c r="AL290" s="227"/>
      <c r="AM290" s="227"/>
      <c r="AN290" s="227"/>
      <c r="AO290" s="227"/>
      <c r="AP290" s="227"/>
      <c r="AQ290" s="227"/>
      <c r="AR290" s="227"/>
      <c r="AS290" s="227"/>
      <c r="AT290" s="227"/>
      <c r="AU290" s="234"/>
      <c r="AV290" s="235"/>
      <c r="AW290" s="236"/>
      <c r="AX290" s="227"/>
      <c r="AY290" s="260"/>
      <c r="AZ290" s="235"/>
      <c r="BA290" s="242"/>
      <c r="BB290" s="233"/>
      <c r="BC290" s="240"/>
      <c r="BD290" s="240"/>
      <c r="BE290" s="240"/>
      <c r="BF290" s="1"/>
      <c r="BG290" s="1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</row>
    <row r="291" spans="1:230" ht="12.75" customHeight="1" hidden="1">
      <c r="A291" s="246">
        <v>42</v>
      </c>
      <c r="B291" s="247"/>
      <c r="C291" s="248"/>
      <c r="D291" s="248"/>
      <c r="E291" s="222" t="s">
        <v>15</v>
      </c>
      <c r="F291" s="222"/>
      <c r="G291" s="222"/>
      <c r="H291" s="33">
        <f aca="true" t="shared" si="41" ref="H291:Z291">H292+H293+H294+H295+H296+H297</f>
        <v>0</v>
      </c>
      <c r="I291" s="34">
        <f t="shared" si="41"/>
        <v>0</v>
      </c>
      <c r="J291" s="34">
        <f t="shared" si="41"/>
        <v>0</v>
      </c>
      <c r="K291" s="34">
        <f t="shared" si="41"/>
        <v>0</v>
      </c>
      <c r="L291" s="34">
        <f t="shared" si="41"/>
        <v>0</v>
      </c>
      <c r="M291" s="34">
        <f t="shared" si="41"/>
        <v>0</v>
      </c>
      <c r="N291" s="34">
        <f t="shared" si="41"/>
        <v>0</v>
      </c>
      <c r="O291" s="34">
        <f t="shared" si="41"/>
        <v>0</v>
      </c>
      <c r="P291" s="34">
        <f t="shared" si="41"/>
        <v>0</v>
      </c>
      <c r="Q291" s="34">
        <f t="shared" si="41"/>
        <v>0</v>
      </c>
      <c r="R291" s="34">
        <f t="shared" si="41"/>
        <v>0</v>
      </c>
      <c r="S291" s="34">
        <f t="shared" si="41"/>
        <v>0</v>
      </c>
      <c r="T291" s="34">
        <f t="shared" si="41"/>
        <v>0</v>
      </c>
      <c r="U291" s="34">
        <f t="shared" si="41"/>
        <v>0</v>
      </c>
      <c r="V291" s="34">
        <f t="shared" si="41"/>
        <v>0</v>
      </c>
      <c r="W291" s="34">
        <f t="shared" si="41"/>
        <v>0</v>
      </c>
      <c r="X291" s="34">
        <f t="shared" si="41"/>
        <v>0</v>
      </c>
      <c r="Y291" s="34">
        <f t="shared" si="41"/>
        <v>0</v>
      </c>
      <c r="Z291" s="34">
        <f t="shared" si="41"/>
        <v>0</v>
      </c>
      <c r="AA291" s="238">
        <f>H291+I291+J291+K291+L291+M291+N291+O291+P291+Q291+R291+S291+T291+U291+V291+W291+X291+Y291+Z291</f>
        <v>0</v>
      </c>
      <c r="AB291" s="239"/>
      <c r="AC291" s="251"/>
      <c r="AD291" s="239"/>
      <c r="AE291" s="239"/>
      <c r="AF291" s="239"/>
      <c r="AG291" s="239"/>
      <c r="AH291" s="239"/>
      <c r="AI291" s="239"/>
      <c r="AJ291" s="249">
        <f>AC291+AD291+AE291+AF291+AG291+AH291+AI291</f>
        <v>0</v>
      </c>
      <c r="AK291" s="251"/>
      <c r="AL291" s="239"/>
      <c r="AM291" s="239"/>
      <c r="AN291" s="239"/>
      <c r="AO291" s="239"/>
      <c r="AP291" s="239"/>
      <c r="AQ291" s="239"/>
      <c r="AR291" s="239"/>
      <c r="AS291" s="239"/>
      <c r="AT291" s="239"/>
      <c r="AU291" s="234">
        <f>AK291+AL291+AM291+AN291+AO291+AP291+AQ291+AR291+AS291+AT291</f>
        <v>0</v>
      </c>
      <c r="AV291" s="235">
        <f>AU291+AJ291+AA291</f>
        <v>0</v>
      </c>
      <c r="AW291" s="251"/>
      <c r="AX291" s="239"/>
      <c r="AY291" s="250"/>
      <c r="AZ291" s="235">
        <f>AW291-AY291</f>
        <v>0</v>
      </c>
      <c r="BA291" s="252"/>
      <c r="BB291" s="233">
        <f>AV291-AZ291-BA291</f>
        <v>0</v>
      </c>
      <c r="BC291" s="253"/>
      <c r="BD291" s="253"/>
      <c r="BE291" s="253"/>
      <c r="BF291" s="1"/>
      <c r="BG291" s="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</row>
    <row r="292" spans="1:230" ht="12.75" customHeight="1" hidden="1">
      <c r="A292" s="246"/>
      <c r="B292" s="247"/>
      <c r="C292" s="248"/>
      <c r="D292" s="248"/>
      <c r="E292" s="47"/>
      <c r="F292" s="256"/>
      <c r="G292" s="256"/>
      <c r="H292" s="47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9"/>
      <c r="Y292" s="49"/>
      <c r="Z292" s="49"/>
      <c r="AA292" s="238"/>
      <c r="AB292" s="239"/>
      <c r="AC292" s="251"/>
      <c r="AD292" s="239"/>
      <c r="AE292" s="239"/>
      <c r="AF292" s="239"/>
      <c r="AG292" s="239"/>
      <c r="AH292" s="239"/>
      <c r="AI292" s="239"/>
      <c r="AJ292" s="249"/>
      <c r="AK292" s="251"/>
      <c r="AL292" s="239"/>
      <c r="AM292" s="239"/>
      <c r="AN292" s="239"/>
      <c r="AO292" s="239"/>
      <c r="AP292" s="239"/>
      <c r="AQ292" s="239"/>
      <c r="AR292" s="239"/>
      <c r="AS292" s="239"/>
      <c r="AT292" s="239"/>
      <c r="AU292" s="234"/>
      <c r="AV292" s="235"/>
      <c r="AW292" s="251"/>
      <c r="AX292" s="239"/>
      <c r="AY292" s="250"/>
      <c r="AZ292" s="235"/>
      <c r="BA292" s="252"/>
      <c r="BB292" s="233"/>
      <c r="BC292" s="253"/>
      <c r="BD292" s="253"/>
      <c r="BE292" s="253"/>
      <c r="BF292" s="1"/>
      <c r="BG292" s="1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</row>
    <row r="293" spans="1:230" ht="12.75" customHeight="1" hidden="1">
      <c r="A293" s="246"/>
      <c r="B293" s="247"/>
      <c r="C293" s="248"/>
      <c r="D293" s="248"/>
      <c r="E293" s="50"/>
      <c r="F293" s="258"/>
      <c r="G293" s="258"/>
      <c r="H293" s="50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2"/>
      <c r="Y293" s="52"/>
      <c r="Z293" s="52"/>
      <c r="AA293" s="238"/>
      <c r="AB293" s="239"/>
      <c r="AC293" s="251"/>
      <c r="AD293" s="239"/>
      <c r="AE293" s="239"/>
      <c r="AF293" s="239"/>
      <c r="AG293" s="239"/>
      <c r="AH293" s="239"/>
      <c r="AI293" s="239"/>
      <c r="AJ293" s="249"/>
      <c r="AK293" s="251"/>
      <c r="AL293" s="239"/>
      <c r="AM293" s="239"/>
      <c r="AN293" s="239"/>
      <c r="AO293" s="239"/>
      <c r="AP293" s="239"/>
      <c r="AQ293" s="239"/>
      <c r="AR293" s="239"/>
      <c r="AS293" s="239"/>
      <c r="AT293" s="239"/>
      <c r="AU293" s="234"/>
      <c r="AV293" s="235"/>
      <c r="AW293" s="251"/>
      <c r="AX293" s="239"/>
      <c r="AY293" s="250"/>
      <c r="AZ293" s="235"/>
      <c r="BA293" s="252"/>
      <c r="BB293" s="233"/>
      <c r="BC293" s="253"/>
      <c r="BD293" s="253"/>
      <c r="BE293" s="253"/>
      <c r="BF293" s="1"/>
      <c r="BG293" s="1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</row>
    <row r="294" spans="1:230" ht="12.75" customHeight="1" hidden="1">
      <c r="A294" s="246"/>
      <c r="B294" s="247"/>
      <c r="C294" s="248"/>
      <c r="D294" s="248"/>
      <c r="E294" s="50"/>
      <c r="F294" s="258"/>
      <c r="G294" s="258"/>
      <c r="H294" s="50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2"/>
      <c r="Y294" s="52"/>
      <c r="Z294" s="52"/>
      <c r="AA294" s="238"/>
      <c r="AB294" s="239"/>
      <c r="AC294" s="251"/>
      <c r="AD294" s="239"/>
      <c r="AE294" s="239"/>
      <c r="AF294" s="239"/>
      <c r="AG294" s="239"/>
      <c r="AH294" s="239"/>
      <c r="AI294" s="239"/>
      <c r="AJ294" s="249"/>
      <c r="AK294" s="251"/>
      <c r="AL294" s="239"/>
      <c r="AM294" s="239"/>
      <c r="AN294" s="239"/>
      <c r="AO294" s="239"/>
      <c r="AP294" s="239"/>
      <c r="AQ294" s="239"/>
      <c r="AR294" s="239"/>
      <c r="AS294" s="239"/>
      <c r="AT294" s="239"/>
      <c r="AU294" s="234"/>
      <c r="AV294" s="235"/>
      <c r="AW294" s="251"/>
      <c r="AX294" s="239"/>
      <c r="AY294" s="250"/>
      <c r="AZ294" s="235"/>
      <c r="BA294" s="252"/>
      <c r="BB294" s="233"/>
      <c r="BC294" s="253"/>
      <c r="BD294" s="253"/>
      <c r="BE294" s="253"/>
      <c r="BF294" s="1"/>
      <c r="BG294" s="1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</row>
    <row r="295" spans="1:230" ht="12.75" customHeight="1" hidden="1">
      <c r="A295" s="246"/>
      <c r="B295" s="247"/>
      <c r="C295" s="248"/>
      <c r="D295" s="248"/>
      <c r="E295" s="50"/>
      <c r="F295" s="258"/>
      <c r="G295" s="258"/>
      <c r="H295" s="50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2"/>
      <c r="Y295" s="52"/>
      <c r="Z295" s="52"/>
      <c r="AA295" s="238"/>
      <c r="AB295" s="239"/>
      <c r="AC295" s="251"/>
      <c r="AD295" s="239"/>
      <c r="AE295" s="239"/>
      <c r="AF295" s="239"/>
      <c r="AG295" s="239"/>
      <c r="AH295" s="239"/>
      <c r="AI295" s="239"/>
      <c r="AJ295" s="249"/>
      <c r="AK295" s="251"/>
      <c r="AL295" s="239"/>
      <c r="AM295" s="239"/>
      <c r="AN295" s="239"/>
      <c r="AO295" s="239"/>
      <c r="AP295" s="239"/>
      <c r="AQ295" s="239"/>
      <c r="AR295" s="239"/>
      <c r="AS295" s="239"/>
      <c r="AT295" s="239"/>
      <c r="AU295" s="234"/>
      <c r="AV295" s="235"/>
      <c r="AW295" s="251"/>
      <c r="AX295" s="239"/>
      <c r="AY295" s="250"/>
      <c r="AZ295" s="235"/>
      <c r="BA295" s="252"/>
      <c r="BB295" s="233"/>
      <c r="BC295" s="253"/>
      <c r="BD295" s="253"/>
      <c r="BE295" s="253"/>
      <c r="BF295" s="1"/>
      <c r="BG295" s="1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</row>
    <row r="296" spans="1:230" ht="12.75" customHeight="1" hidden="1">
      <c r="A296" s="246"/>
      <c r="B296" s="247"/>
      <c r="C296" s="248"/>
      <c r="D296" s="248"/>
      <c r="E296" s="50"/>
      <c r="F296" s="258"/>
      <c r="G296" s="258"/>
      <c r="H296" s="50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2"/>
      <c r="Y296" s="52"/>
      <c r="Z296" s="52"/>
      <c r="AA296" s="238"/>
      <c r="AB296" s="239"/>
      <c r="AC296" s="251"/>
      <c r="AD296" s="239"/>
      <c r="AE296" s="239"/>
      <c r="AF296" s="239"/>
      <c r="AG296" s="239"/>
      <c r="AH296" s="239"/>
      <c r="AI296" s="239"/>
      <c r="AJ296" s="249"/>
      <c r="AK296" s="251"/>
      <c r="AL296" s="239"/>
      <c r="AM296" s="239"/>
      <c r="AN296" s="239"/>
      <c r="AO296" s="239"/>
      <c r="AP296" s="239"/>
      <c r="AQ296" s="239"/>
      <c r="AR296" s="239"/>
      <c r="AS296" s="239"/>
      <c r="AT296" s="239"/>
      <c r="AU296" s="234"/>
      <c r="AV296" s="235"/>
      <c r="AW296" s="251"/>
      <c r="AX296" s="239"/>
      <c r="AY296" s="250"/>
      <c r="AZ296" s="235"/>
      <c r="BA296" s="252"/>
      <c r="BB296" s="233"/>
      <c r="BC296" s="253"/>
      <c r="BD296" s="253"/>
      <c r="BE296" s="253"/>
      <c r="BF296" s="1"/>
      <c r="BG296" s="1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</row>
    <row r="297" spans="1:230" ht="12.75" customHeight="1" hidden="1">
      <c r="A297" s="246"/>
      <c r="B297" s="247"/>
      <c r="C297" s="248"/>
      <c r="D297" s="248"/>
      <c r="E297" s="53"/>
      <c r="F297" s="255"/>
      <c r="G297" s="255"/>
      <c r="H297" s="53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5"/>
      <c r="Y297" s="55"/>
      <c r="Z297" s="55"/>
      <c r="AA297" s="238"/>
      <c r="AB297" s="239"/>
      <c r="AC297" s="251"/>
      <c r="AD297" s="239"/>
      <c r="AE297" s="239"/>
      <c r="AF297" s="239"/>
      <c r="AG297" s="239"/>
      <c r="AH297" s="239"/>
      <c r="AI297" s="239"/>
      <c r="AJ297" s="249"/>
      <c r="AK297" s="251"/>
      <c r="AL297" s="239"/>
      <c r="AM297" s="239"/>
      <c r="AN297" s="239"/>
      <c r="AO297" s="239"/>
      <c r="AP297" s="239"/>
      <c r="AQ297" s="239"/>
      <c r="AR297" s="239"/>
      <c r="AS297" s="239"/>
      <c r="AT297" s="239"/>
      <c r="AU297" s="234"/>
      <c r="AV297" s="235"/>
      <c r="AW297" s="251"/>
      <c r="AX297" s="239"/>
      <c r="AY297" s="250"/>
      <c r="AZ297" s="235"/>
      <c r="BA297" s="252"/>
      <c r="BB297" s="233"/>
      <c r="BC297" s="253"/>
      <c r="BD297" s="253"/>
      <c r="BE297" s="253"/>
      <c r="BF297" s="1"/>
      <c r="BG297" s="1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</row>
    <row r="298" spans="1:230" ht="12.75" customHeight="1" hidden="1">
      <c r="A298" s="218">
        <v>43</v>
      </c>
      <c r="B298" s="220"/>
      <c r="C298" s="259"/>
      <c r="D298" s="259"/>
      <c r="E298" s="222" t="s">
        <v>15</v>
      </c>
      <c r="F298" s="222"/>
      <c r="G298" s="222"/>
      <c r="H298" s="33">
        <f aca="true" t="shared" si="42" ref="H298:Z298">H299+H300+H301+H302+H303+H304</f>
        <v>0</v>
      </c>
      <c r="I298" s="34">
        <f t="shared" si="42"/>
        <v>0</v>
      </c>
      <c r="J298" s="34">
        <f t="shared" si="42"/>
        <v>0</v>
      </c>
      <c r="K298" s="34">
        <f t="shared" si="42"/>
        <v>0</v>
      </c>
      <c r="L298" s="34">
        <f t="shared" si="42"/>
        <v>0</v>
      </c>
      <c r="M298" s="34">
        <f t="shared" si="42"/>
        <v>0</v>
      </c>
      <c r="N298" s="34">
        <f t="shared" si="42"/>
        <v>0</v>
      </c>
      <c r="O298" s="34">
        <f t="shared" si="42"/>
        <v>0</v>
      </c>
      <c r="P298" s="34">
        <f t="shared" si="42"/>
        <v>0</v>
      </c>
      <c r="Q298" s="34">
        <f t="shared" si="42"/>
        <v>0</v>
      </c>
      <c r="R298" s="34">
        <f t="shared" si="42"/>
        <v>0</v>
      </c>
      <c r="S298" s="34">
        <f t="shared" si="42"/>
        <v>0</v>
      </c>
      <c r="T298" s="34">
        <f t="shared" si="42"/>
        <v>0</v>
      </c>
      <c r="U298" s="34">
        <f t="shared" si="42"/>
        <v>0</v>
      </c>
      <c r="V298" s="34">
        <f t="shared" si="42"/>
        <v>0</v>
      </c>
      <c r="W298" s="34">
        <f t="shared" si="42"/>
        <v>0</v>
      </c>
      <c r="X298" s="34">
        <f t="shared" si="42"/>
        <v>0</v>
      </c>
      <c r="Y298" s="34">
        <f t="shared" si="42"/>
        <v>0</v>
      </c>
      <c r="Z298" s="34">
        <f t="shared" si="42"/>
        <v>0</v>
      </c>
      <c r="AA298" s="238">
        <f>H298+I298+J298+K298+L298+M298+N298+O298+P298+Q298+R298+S298+T298+U298+V298+W298+X298+Y298+Z298</f>
        <v>0</v>
      </c>
      <c r="AB298" s="227"/>
      <c r="AC298" s="236"/>
      <c r="AD298" s="227"/>
      <c r="AE298" s="227"/>
      <c r="AF298" s="227"/>
      <c r="AG298" s="227"/>
      <c r="AH298" s="227"/>
      <c r="AI298" s="227"/>
      <c r="AJ298" s="249">
        <f>AC298+AD298+AE298+AF298+AG298+AH298+AI298</f>
        <v>0</v>
      </c>
      <c r="AK298" s="236"/>
      <c r="AL298" s="227"/>
      <c r="AM298" s="227"/>
      <c r="AN298" s="227"/>
      <c r="AO298" s="227"/>
      <c r="AP298" s="227"/>
      <c r="AQ298" s="227"/>
      <c r="AR298" s="227"/>
      <c r="AS298" s="227"/>
      <c r="AT298" s="227"/>
      <c r="AU298" s="234">
        <f>AK298+AL298+AM298+AN298+AO298+AP298+AQ298+AR298+AS298+AT298</f>
        <v>0</v>
      </c>
      <c r="AV298" s="235">
        <f>AU298+AJ298+AA298</f>
        <v>0</v>
      </c>
      <c r="AW298" s="236"/>
      <c r="AX298" s="227"/>
      <c r="AY298" s="260"/>
      <c r="AZ298" s="235">
        <f>AW298-AY298</f>
        <v>0</v>
      </c>
      <c r="BA298" s="242"/>
      <c r="BB298" s="233">
        <f>AV298-AZ298-BA298</f>
        <v>0</v>
      </c>
      <c r="BC298" s="240"/>
      <c r="BD298" s="240"/>
      <c r="BE298" s="240"/>
      <c r="BF298" s="1"/>
      <c r="BG298" s="1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</row>
    <row r="299" spans="1:230" ht="12.75" customHeight="1" hidden="1">
      <c r="A299" s="218"/>
      <c r="B299" s="220"/>
      <c r="C299" s="259"/>
      <c r="D299" s="259"/>
      <c r="E299" s="37"/>
      <c r="F299" s="261"/>
      <c r="G299" s="261"/>
      <c r="H299" s="37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9"/>
      <c r="Y299" s="39"/>
      <c r="Z299" s="39"/>
      <c r="AA299" s="238"/>
      <c r="AB299" s="227"/>
      <c r="AC299" s="236"/>
      <c r="AD299" s="227"/>
      <c r="AE299" s="227"/>
      <c r="AF299" s="227"/>
      <c r="AG299" s="227"/>
      <c r="AH299" s="227"/>
      <c r="AI299" s="227"/>
      <c r="AJ299" s="249"/>
      <c r="AK299" s="236"/>
      <c r="AL299" s="227"/>
      <c r="AM299" s="227"/>
      <c r="AN299" s="227"/>
      <c r="AO299" s="227"/>
      <c r="AP299" s="227"/>
      <c r="AQ299" s="227"/>
      <c r="AR299" s="227"/>
      <c r="AS299" s="227"/>
      <c r="AT299" s="227"/>
      <c r="AU299" s="234"/>
      <c r="AV299" s="235"/>
      <c r="AW299" s="236"/>
      <c r="AX299" s="227"/>
      <c r="AY299" s="260"/>
      <c r="AZ299" s="235"/>
      <c r="BA299" s="242"/>
      <c r="BB299" s="233"/>
      <c r="BC299" s="240"/>
      <c r="BD299" s="240"/>
      <c r="BE299" s="240"/>
      <c r="BF299" s="1"/>
      <c r="BG299" s="1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</row>
    <row r="300" spans="1:230" ht="12.75" customHeight="1" hidden="1">
      <c r="A300" s="218"/>
      <c r="B300" s="220"/>
      <c r="C300" s="259"/>
      <c r="D300" s="259"/>
      <c r="E300" s="41"/>
      <c r="F300" s="243"/>
      <c r="G300" s="243"/>
      <c r="H300" s="41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3"/>
      <c r="Y300" s="43"/>
      <c r="Z300" s="43"/>
      <c r="AA300" s="238"/>
      <c r="AB300" s="227"/>
      <c r="AC300" s="236"/>
      <c r="AD300" s="227"/>
      <c r="AE300" s="227"/>
      <c r="AF300" s="227"/>
      <c r="AG300" s="227"/>
      <c r="AH300" s="227"/>
      <c r="AI300" s="227"/>
      <c r="AJ300" s="249"/>
      <c r="AK300" s="236"/>
      <c r="AL300" s="227"/>
      <c r="AM300" s="227"/>
      <c r="AN300" s="227"/>
      <c r="AO300" s="227"/>
      <c r="AP300" s="227"/>
      <c r="AQ300" s="227"/>
      <c r="AR300" s="227"/>
      <c r="AS300" s="227"/>
      <c r="AT300" s="227"/>
      <c r="AU300" s="234"/>
      <c r="AV300" s="235"/>
      <c r="AW300" s="236"/>
      <c r="AX300" s="227"/>
      <c r="AY300" s="260"/>
      <c r="AZ300" s="235"/>
      <c r="BA300" s="242"/>
      <c r="BB300" s="233"/>
      <c r="BC300" s="240"/>
      <c r="BD300" s="240"/>
      <c r="BE300" s="240"/>
      <c r="BF300" s="1"/>
      <c r="BG300" s="1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</row>
    <row r="301" spans="1:230" ht="12.75" customHeight="1" hidden="1">
      <c r="A301" s="218"/>
      <c r="B301" s="220"/>
      <c r="C301" s="259"/>
      <c r="D301" s="259"/>
      <c r="E301" s="41"/>
      <c r="F301" s="243"/>
      <c r="G301" s="243"/>
      <c r="H301" s="41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3"/>
      <c r="Y301" s="43"/>
      <c r="Z301" s="43"/>
      <c r="AA301" s="238"/>
      <c r="AB301" s="227"/>
      <c r="AC301" s="236"/>
      <c r="AD301" s="227"/>
      <c r="AE301" s="227"/>
      <c r="AF301" s="227"/>
      <c r="AG301" s="227"/>
      <c r="AH301" s="227"/>
      <c r="AI301" s="227"/>
      <c r="AJ301" s="249"/>
      <c r="AK301" s="236"/>
      <c r="AL301" s="227"/>
      <c r="AM301" s="227"/>
      <c r="AN301" s="227"/>
      <c r="AO301" s="227"/>
      <c r="AP301" s="227"/>
      <c r="AQ301" s="227"/>
      <c r="AR301" s="227"/>
      <c r="AS301" s="227"/>
      <c r="AT301" s="227"/>
      <c r="AU301" s="234"/>
      <c r="AV301" s="235"/>
      <c r="AW301" s="236"/>
      <c r="AX301" s="227"/>
      <c r="AY301" s="260"/>
      <c r="AZ301" s="235"/>
      <c r="BA301" s="242"/>
      <c r="BB301" s="233"/>
      <c r="BC301" s="240"/>
      <c r="BD301" s="240"/>
      <c r="BE301" s="240"/>
      <c r="BF301" s="1"/>
      <c r="BG301" s="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</row>
    <row r="302" spans="1:230" ht="12.75" customHeight="1" hidden="1">
      <c r="A302" s="218"/>
      <c r="B302" s="220"/>
      <c r="C302" s="259"/>
      <c r="D302" s="259"/>
      <c r="E302" s="41"/>
      <c r="F302" s="243"/>
      <c r="G302" s="243"/>
      <c r="H302" s="41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3"/>
      <c r="Y302" s="43"/>
      <c r="Z302" s="43"/>
      <c r="AA302" s="238"/>
      <c r="AB302" s="227"/>
      <c r="AC302" s="236"/>
      <c r="AD302" s="227"/>
      <c r="AE302" s="227"/>
      <c r="AF302" s="227"/>
      <c r="AG302" s="227"/>
      <c r="AH302" s="227"/>
      <c r="AI302" s="227"/>
      <c r="AJ302" s="249"/>
      <c r="AK302" s="236"/>
      <c r="AL302" s="227"/>
      <c r="AM302" s="227"/>
      <c r="AN302" s="227"/>
      <c r="AO302" s="227"/>
      <c r="AP302" s="227"/>
      <c r="AQ302" s="227"/>
      <c r="AR302" s="227"/>
      <c r="AS302" s="227"/>
      <c r="AT302" s="227"/>
      <c r="AU302" s="234"/>
      <c r="AV302" s="235"/>
      <c r="AW302" s="236"/>
      <c r="AX302" s="227"/>
      <c r="AY302" s="260"/>
      <c r="AZ302" s="235"/>
      <c r="BA302" s="242"/>
      <c r="BB302" s="233"/>
      <c r="BC302" s="240"/>
      <c r="BD302" s="240"/>
      <c r="BE302" s="240"/>
      <c r="BF302" s="1"/>
      <c r="BG302" s="1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</row>
    <row r="303" spans="1:230" ht="12.75" customHeight="1" hidden="1">
      <c r="A303" s="218"/>
      <c r="B303" s="220"/>
      <c r="C303" s="259"/>
      <c r="D303" s="259"/>
      <c r="E303" s="41"/>
      <c r="F303" s="243"/>
      <c r="G303" s="243"/>
      <c r="H303" s="41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3"/>
      <c r="Y303" s="43"/>
      <c r="Z303" s="43"/>
      <c r="AA303" s="238"/>
      <c r="AB303" s="227"/>
      <c r="AC303" s="236"/>
      <c r="AD303" s="227"/>
      <c r="AE303" s="227"/>
      <c r="AF303" s="227"/>
      <c r="AG303" s="227"/>
      <c r="AH303" s="227"/>
      <c r="AI303" s="227"/>
      <c r="AJ303" s="249"/>
      <c r="AK303" s="236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34"/>
      <c r="AV303" s="235"/>
      <c r="AW303" s="236"/>
      <c r="AX303" s="227"/>
      <c r="AY303" s="260"/>
      <c r="AZ303" s="235"/>
      <c r="BA303" s="242"/>
      <c r="BB303" s="233"/>
      <c r="BC303" s="240"/>
      <c r="BD303" s="240"/>
      <c r="BE303" s="240"/>
      <c r="BF303" s="1"/>
      <c r="BG303" s="1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</row>
    <row r="304" spans="1:230" ht="12.75" customHeight="1" hidden="1">
      <c r="A304" s="218"/>
      <c r="B304" s="220"/>
      <c r="C304" s="259"/>
      <c r="D304" s="259"/>
      <c r="E304" s="44"/>
      <c r="F304" s="245"/>
      <c r="G304" s="245"/>
      <c r="H304" s="44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6"/>
      <c r="Y304" s="46"/>
      <c r="Z304" s="46"/>
      <c r="AA304" s="238"/>
      <c r="AB304" s="227"/>
      <c r="AC304" s="236"/>
      <c r="AD304" s="227"/>
      <c r="AE304" s="227"/>
      <c r="AF304" s="227"/>
      <c r="AG304" s="227"/>
      <c r="AH304" s="227"/>
      <c r="AI304" s="227"/>
      <c r="AJ304" s="249"/>
      <c r="AK304" s="236"/>
      <c r="AL304" s="227"/>
      <c r="AM304" s="227"/>
      <c r="AN304" s="227"/>
      <c r="AO304" s="227"/>
      <c r="AP304" s="227"/>
      <c r="AQ304" s="227"/>
      <c r="AR304" s="227"/>
      <c r="AS304" s="227"/>
      <c r="AT304" s="227"/>
      <c r="AU304" s="234"/>
      <c r="AV304" s="235"/>
      <c r="AW304" s="236"/>
      <c r="AX304" s="227"/>
      <c r="AY304" s="260"/>
      <c r="AZ304" s="235"/>
      <c r="BA304" s="242"/>
      <c r="BB304" s="233"/>
      <c r="BC304" s="240"/>
      <c r="BD304" s="240"/>
      <c r="BE304" s="240"/>
      <c r="BF304" s="1"/>
      <c r="BG304" s="1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</row>
    <row r="305" spans="1:230" ht="12.75" customHeight="1" hidden="1">
      <c r="A305" s="246">
        <v>44</v>
      </c>
      <c r="B305" s="247"/>
      <c r="C305" s="248"/>
      <c r="D305" s="248"/>
      <c r="E305" s="222" t="s">
        <v>15</v>
      </c>
      <c r="F305" s="222"/>
      <c r="G305" s="222"/>
      <c r="H305" s="33">
        <f aca="true" t="shared" si="43" ref="H305:Z305">H306+H307+H308+H309+H310+H311</f>
        <v>0</v>
      </c>
      <c r="I305" s="34">
        <f t="shared" si="43"/>
        <v>0</v>
      </c>
      <c r="J305" s="34">
        <f t="shared" si="43"/>
        <v>0</v>
      </c>
      <c r="K305" s="34">
        <f t="shared" si="43"/>
        <v>0</v>
      </c>
      <c r="L305" s="34">
        <f t="shared" si="43"/>
        <v>0</v>
      </c>
      <c r="M305" s="34">
        <f t="shared" si="43"/>
        <v>0</v>
      </c>
      <c r="N305" s="34">
        <f t="shared" si="43"/>
        <v>0</v>
      </c>
      <c r="O305" s="34">
        <f t="shared" si="43"/>
        <v>0</v>
      </c>
      <c r="P305" s="34">
        <f t="shared" si="43"/>
        <v>0</v>
      </c>
      <c r="Q305" s="34">
        <f t="shared" si="43"/>
        <v>0</v>
      </c>
      <c r="R305" s="34">
        <f t="shared" si="43"/>
        <v>0</v>
      </c>
      <c r="S305" s="34">
        <f t="shared" si="43"/>
        <v>0</v>
      </c>
      <c r="T305" s="34">
        <f t="shared" si="43"/>
        <v>0</v>
      </c>
      <c r="U305" s="34">
        <f t="shared" si="43"/>
        <v>0</v>
      </c>
      <c r="V305" s="34">
        <f t="shared" si="43"/>
        <v>0</v>
      </c>
      <c r="W305" s="34">
        <f t="shared" si="43"/>
        <v>0</v>
      </c>
      <c r="X305" s="34">
        <f t="shared" si="43"/>
        <v>0</v>
      </c>
      <c r="Y305" s="34">
        <f t="shared" si="43"/>
        <v>0</v>
      </c>
      <c r="Z305" s="34">
        <f t="shared" si="43"/>
        <v>0</v>
      </c>
      <c r="AA305" s="238">
        <f>H305+I305+J305+K305+L305+M305+N305+O305+P305+Q305+R305+S305+T305+U305+V305+W305+X305+Y305+Z305</f>
        <v>0</v>
      </c>
      <c r="AB305" s="239"/>
      <c r="AC305" s="251"/>
      <c r="AD305" s="239"/>
      <c r="AE305" s="239"/>
      <c r="AF305" s="239"/>
      <c r="AG305" s="239"/>
      <c r="AH305" s="239"/>
      <c r="AI305" s="239"/>
      <c r="AJ305" s="249">
        <f>AC305+AD305+AE305+AF305+AG305+AH305+AI305</f>
        <v>0</v>
      </c>
      <c r="AK305" s="251"/>
      <c r="AL305" s="239"/>
      <c r="AM305" s="239"/>
      <c r="AN305" s="239"/>
      <c r="AO305" s="239"/>
      <c r="AP305" s="239"/>
      <c r="AQ305" s="239"/>
      <c r="AR305" s="239"/>
      <c r="AS305" s="239"/>
      <c r="AT305" s="239"/>
      <c r="AU305" s="234">
        <f>AK305+AL305+AM305+AN305+AO305+AP305+AQ305+AR305+AS305+AT305</f>
        <v>0</v>
      </c>
      <c r="AV305" s="235">
        <f>AU305+AJ305+AA305</f>
        <v>0</v>
      </c>
      <c r="AW305" s="251"/>
      <c r="AX305" s="239"/>
      <c r="AY305" s="250"/>
      <c r="AZ305" s="235">
        <f>AW305-AY305</f>
        <v>0</v>
      </c>
      <c r="BA305" s="252"/>
      <c r="BB305" s="233">
        <f>AV305-AZ305-BA305</f>
        <v>0</v>
      </c>
      <c r="BC305" s="253"/>
      <c r="BD305" s="253"/>
      <c r="BE305" s="253"/>
      <c r="BF305" s="1"/>
      <c r="BG305" s="1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</row>
    <row r="306" spans="1:230" ht="12.75" customHeight="1" hidden="1">
      <c r="A306" s="246"/>
      <c r="B306" s="247"/>
      <c r="C306" s="248"/>
      <c r="D306" s="248"/>
      <c r="E306" s="47"/>
      <c r="F306" s="256"/>
      <c r="G306" s="256"/>
      <c r="H306" s="47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9"/>
      <c r="Y306" s="49"/>
      <c r="Z306" s="49"/>
      <c r="AA306" s="238"/>
      <c r="AB306" s="239"/>
      <c r="AC306" s="251"/>
      <c r="AD306" s="239"/>
      <c r="AE306" s="239"/>
      <c r="AF306" s="239"/>
      <c r="AG306" s="239"/>
      <c r="AH306" s="239"/>
      <c r="AI306" s="239"/>
      <c r="AJ306" s="249"/>
      <c r="AK306" s="251"/>
      <c r="AL306" s="239"/>
      <c r="AM306" s="239"/>
      <c r="AN306" s="239"/>
      <c r="AO306" s="239"/>
      <c r="AP306" s="239"/>
      <c r="AQ306" s="239"/>
      <c r="AR306" s="239"/>
      <c r="AS306" s="239"/>
      <c r="AT306" s="239"/>
      <c r="AU306" s="234"/>
      <c r="AV306" s="235"/>
      <c r="AW306" s="251"/>
      <c r="AX306" s="239"/>
      <c r="AY306" s="250"/>
      <c r="AZ306" s="235"/>
      <c r="BA306" s="252"/>
      <c r="BB306" s="233"/>
      <c r="BC306" s="253"/>
      <c r="BD306" s="253"/>
      <c r="BE306" s="253"/>
      <c r="BF306" s="1"/>
      <c r="BG306" s="1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</row>
    <row r="307" spans="1:230" ht="12.75" customHeight="1" hidden="1">
      <c r="A307" s="246"/>
      <c r="B307" s="247"/>
      <c r="C307" s="248"/>
      <c r="D307" s="248"/>
      <c r="E307" s="50"/>
      <c r="F307" s="258"/>
      <c r="G307" s="258"/>
      <c r="H307" s="50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2"/>
      <c r="Y307" s="52"/>
      <c r="Z307" s="52"/>
      <c r="AA307" s="238"/>
      <c r="AB307" s="239"/>
      <c r="AC307" s="251"/>
      <c r="AD307" s="239"/>
      <c r="AE307" s="239"/>
      <c r="AF307" s="239"/>
      <c r="AG307" s="239"/>
      <c r="AH307" s="239"/>
      <c r="AI307" s="239"/>
      <c r="AJ307" s="249"/>
      <c r="AK307" s="251"/>
      <c r="AL307" s="239"/>
      <c r="AM307" s="239"/>
      <c r="AN307" s="239"/>
      <c r="AO307" s="239"/>
      <c r="AP307" s="239"/>
      <c r="AQ307" s="239"/>
      <c r="AR307" s="239"/>
      <c r="AS307" s="239"/>
      <c r="AT307" s="239"/>
      <c r="AU307" s="234"/>
      <c r="AV307" s="235"/>
      <c r="AW307" s="251"/>
      <c r="AX307" s="239"/>
      <c r="AY307" s="250"/>
      <c r="AZ307" s="235"/>
      <c r="BA307" s="252"/>
      <c r="BB307" s="233"/>
      <c r="BC307" s="253"/>
      <c r="BD307" s="253"/>
      <c r="BE307" s="253"/>
      <c r="BF307" s="1"/>
      <c r="BG307" s="1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</row>
    <row r="308" spans="1:230" ht="12.75" customHeight="1" hidden="1">
      <c r="A308" s="246"/>
      <c r="B308" s="247"/>
      <c r="C308" s="248"/>
      <c r="D308" s="248"/>
      <c r="E308" s="50"/>
      <c r="F308" s="258"/>
      <c r="G308" s="258"/>
      <c r="H308" s="50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2"/>
      <c r="Y308" s="52"/>
      <c r="Z308" s="52"/>
      <c r="AA308" s="238"/>
      <c r="AB308" s="239"/>
      <c r="AC308" s="251"/>
      <c r="AD308" s="239"/>
      <c r="AE308" s="239"/>
      <c r="AF308" s="239"/>
      <c r="AG308" s="239"/>
      <c r="AH308" s="239"/>
      <c r="AI308" s="239"/>
      <c r="AJ308" s="249"/>
      <c r="AK308" s="251"/>
      <c r="AL308" s="239"/>
      <c r="AM308" s="239"/>
      <c r="AN308" s="239"/>
      <c r="AO308" s="239"/>
      <c r="AP308" s="239"/>
      <c r="AQ308" s="239"/>
      <c r="AR308" s="239"/>
      <c r="AS308" s="239"/>
      <c r="AT308" s="239"/>
      <c r="AU308" s="234"/>
      <c r="AV308" s="235"/>
      <c r="AW308" s="251"/>
      <c r="AX308" s="239"/>
      <c r="AY308" s="250"/>
      <c r="AZ308" s="235"/>
      <c r="BA308" s="252"/>
      <c r="BB308" s="233"/>
      <c r="BC308" s="253"/>
      <c r="BD308" s="253"/>
      <c r="BE308" s="253"/>
      <c r="BF308" s="1"/>
      <c r="BG308" s="1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</row>
    <row r="309" spans="1:230" ht="12.75" customHeight="1" hidden="1">
      <c r="A309" s="246"/>
      <c r="B309" s="247"/>
      <c r="C309" s="248"/>
      <c r="D309" s="248"/>
      <c r="E309" s="50"/>
      <c r="F309" s="258"/>
      <c r="G309" s="258"/>
      <c r="H309" s="50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2"/>
      <c r="Y309" s="52"/>
      <c r="Z309" s="52"/>
      <c r="AA309" s="238"/>
      <c r="AB309" s="239"/>
      <c r="AC309" s="251"/>
      <c r="AD309" s="239"/>
      <c r="AE309" s="239"/>
      <c r="AF309" s="239"/>
      <c r="AG309" s="239"/>
      <c r="AH309" s="239"/>
      <c r="AI309" s="239"/>
      <c r="AJ309" s="249"/>
      <c r="AK309" s="251"/>
      <c r="AL309" s="239"/>
      <c r="AM309" s="239"/>
      <c r="AN309" s="239"/>
      <c r="AO309" s="239"/>
      <c r="AP309" s="239"/>
      <c r="AQ309" s="239"/>
      <c r="AR309" s="239"/>
      <c r="AS309" s="239"/>
      <c r="AT309" s="239"/>
      <c r="AU309" s="234"/>
      <c r="AV309" s="235"/>
      <c r="AW309" s="251"/>
      <c r="AX309" s="239"/>
      <c r="AY309" s="250"/>
      <c r="AZ309" s="235"/>
      <c r="BA309" s="252"/>
      <c r="BB309" s="233"/>
      <c r="BC309" s="253"/>
      <c r="BD309" s="253"/>
      <c r="BE309" s="253"/>
      <c r="BF309" s="1"/>
      <c r="BG309" s="1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</row>
    <row r="310" spans="1:230" ht="12.75" customHeight="1" hidden="1">
      <c r="A310" s="246"/>
      <c r="B310" s="247"/>
      <c r="C310" s="248"/>
      <c r="D310" s="248"/>
      <c r="E310" s="50"/>
      <c r="F310" s="258"/>
      <c r="G310" s="258"/>
      <c r="H310" s="50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2"/>
      <c r="Y310" s="52"/>
      <c r="Z310" s="52"/>
      <c r="AA310" s="238"/>
      <c r="AB310" s="239"/>
      <c r="AC310" s="251"/>
      <c r="AD310" s="239"/>
      <c r="AE310" s="239"/>
      <c r="AF310" s="239"/>
      <c r="AG310" s="239"/>
      <c r="AH310" s="239"/>
      <c r="AI310" s="239"/>
      <c r="AJ310" s="249"/>
      <c r="AK310" s="251"/>
      <c r="AL310" s="239"/>
      <c r="AM310" s="239"/>
      <c r="AN310" s="239"/>
      <c r="AO310" s="239"/>
      <c r="AP310" s="239"/>
      <c r="AQ310" s="239"/>
      <c r="AR310" s="239"/>
      <c r="AS310" s="239"/>
      <c r="AT310" s="239"/>
      <c r="AU310" s="234"/>
      <c r="AV310" s="235"/>
      <c r="AW310" s="251"/>
      <c r="AX310" s="239"/>
      <c r="AY310" s="250"/>
      <c r="AZ310" s="235"/>
      <c r="BA310" s="252"/>
      <c r="BB310" s="233"/>
      <c r="BC310" s="253"/>
      <c r="BD310" s="253"/>
      <c r="BE310" s="253"/>
      <c r="BF310" s="1"/>
      <c r="BG310" s="1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</row>
    <row r="311" spans="1:230" ht="12.75" customHeight="1" hidden="1">
      <c r="A311" s="246"/>
      <c r="B311" s="247"/>
      <c r="C311" s="248"/>
      <c r="D311" s="248"/>
      <c r="E311" s="53"/>
      <c r="F311" s="255"/>
      <c r="G311" s="255"/>
      <c r="H311" s="53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5"/>
      <c r="Y311" s="55"/>
      <c r="Z311" s="55"/>
      <c r="AA311" s="238"/>
      <c r="AB311" s="239"/>
      <c r="AC311" s="251"/>
      <c r="AD311" s="239"/>
      <c r="AE311" s="239"/>
      <c r="AF311" s="239"/>
      <c r="AG311" s="239"/>
      <c r="AH311" s="239"/>
      <c r="AI311" s="239"/>
      <c r="AJ311" s="249"/>
      <c r="AK311" s="251"/>
      <c r="AL311" s="239"/>
      <c r="AM311" s="239"/>
      <c r="AN311" s="239"/>
      <c r="AO311" s="239"/>
      <c r="AP311" s="239"/>
      <c r="AQ311" s="239"/>
      <c r="AR311" s="239"/>
      <c r="AS311" s="239"/>
      <c r="AT311" s="239"/>
      <c r="AU311" s="234"/>
      <c r="AV311" s="235"/>
      <c r="AW311" s="251"/>
      <c r="AX311" s="239"/>
      <c r="AY311" s="250"/>
      <c r="AZ311" s="235"/>
      <c r="BA311" s="252"/>
      <c r="BB311" s="233"/>
      <c r="BC311" s="253"/>
      <c r="BD311" s="253"/>
      <c r="BE311" s="253"/>
      <c r="BF311" s="1"/>
      <c r="BG311" s="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</row>
    <row r="312" spans="1:230" ht="12.75" customHeight="1" hidden="1">
      <c r="A312" s="218">
        <v>45</v>
      </c>
      <c r="B312" s="220"/>
      <c r="C312" s="259"/>
      <c r="D312" s="259"/>
      <c r="E312" s="222" t="s">
        <v>15</v>
      </c>
      <c r="F312" s="222"/>
      <c r="G312" s="222"/>
      <c r="H312" s="33">
        <f aca="true" t="shared" si="44" ref="H312:Z312">H313+H314+H315+H316+H317+H318</f>
        <v>0</v>
      </c>
      <c r="I312" s="34">
        <f t="shared" si="44"/>
        <v>0</v>
      </c>
      <c r="J312" s="34">
        <f t="shared" si="44"/>
        <v>0</v>
      </c>
      <c r="K312" s="34">
        <f t="shared" si="44"/>
        <v>0</v>
      </c>
      <c r="L312" s="34">
        <f t="shared" si="44"/>
        <v>0</v>
      </c>
      <c r="M312" s="34">
        <f t="shared" si="44"/>
        <v>0</v>
      </c>
      <c r="N312" s="34">
        <f t="shared" si="44"/>
        <v>0</v>
      </c>
      <c r="O312" s="34">
        <f t="shared" si="44"/>
        <v>0</v>
      </c>
      <c r="P312" s="34">
        <f t="shared" si="44"/>
        <v>0</v>
      </c>
      <c r="Q312" s="34">
        <f t="shared" si="44"/>
        <v>0</v>
      </c>
      <c r="R312" s="34">
        <f t="shared" si="44"/>
        <v>0</v>
      </c>
      <c r="S312" s="34">
        <f t="shared" si="44"/>
        <v>0</v>
      </c>
      <c r="T312" s="34">
        <f t="shared" si="44"/>
        <v>0</v>
      </c>
      <c r="U312" s="34">
        <f t="shared" si="44"/>
        <v>0</v>
      </c>
      <c r="V312" s="34">
        <f t="shared" si="44"/>
        <v>0</v>
      </c>
      <c r="W312" s="34">
        <f t="shared" si="44"/>
        <v>0</v>
      </c>
      <c r="X312" s="34">
        <f t="shared" si="44"/>
        <v>0</v>
      </c>
      <c r="Y312" s="34">
        <f t="shared" si="44"/>
        <v>0</v>
      </c>
      <c r="Z312" s="34">
        <f t="shared" si="44"/>
        <v>0</v>
      </c>
      <c r="AA312" s="238">
        <f>H312+I312+J312+K312+L312+M312+N312+O312+P312+Q312+R312+S312+T312+U312+V312+W312+X312+Y312+Z312</f>
        <v>0</v>
      </c>
      <c r="AB312" s="227"/>
      <c r="AC312" s="236"/>
      <c r="AD312" s="227"/>
      <c r="AE312" s="227"/>
      <c r="AF312" s="227"/>
      <c r="AG312" s="227"/>
      <c r="AH312" s="227"/>
      <c r="AI312" s="227"/>
      <c r="AJ312" s="249">
        <f>AC312+AD312+AE312+AF312+AG312+AH312+AI312</f>
        <v>0</v>
      </c>
      <c r="AK312" s="236"/>
      <c r="AL312" s="227"/>
      <c r="AM312" s="227"/>
      <c r="AN312" s="227"/>
      <c r="AO312" s="227"/>
      <c r="AP312" s="227"/>
      <c r="AQ312" s="227"/>
      <c r="AR312" s="227"/>
      <c r="AS312" s="227"/>
      <c r="AT312" s="227"/>
      <c r="AU312" s="234">
        <f>AK312+AL312+AM312+AN312+AO312+AP312+AQ312+AR312+AS312+AT312</f>
        <v>0</v>
      </c>
      <c r="AV312" s="235">
        <f>AU312+AJ312+AA312</f>
        <v>0</v>
      </c>
      <c r="AW312" s="236"/>
      <c r="AX312" s="227"/>
      <c r="AY312" s="260"/>
      <c r="AZ312" s="235">
        <f>AW312-AY312</f>
        <v>0</v>
      </c>
      <c r="BA312" s="242"/>
      <c r="BB312" s="233">
        <f>AV312-AZ312-BA312</f>
        <v>0</v>
      </c>
      <c r="BC312" s="240"/>
      <c r="BD312" s="240"/>
      <c r="BE312" s="240"/>
      <c r="BF312" s="1"/>
      <c r="BG312" s="1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</row>
    <row r="313" spans="1:230" ht="12.75" customHeight="1" hidden="1">
      <c r="A313" s="218"/>
      <c r="B313" s="220"/>
      <c r="C313" s="259"/>
      <c r="D313" s="259"/>
      <c r="E313" s="37"/>
      <c r="F313" s="261"/>
      <c r="G313" s="261"/>
      <c r="H313" s="37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9"/>
      <c r="Y313" s="39"/>
      <c r="Z313" s="39"/>
      <c r="AA313" s="238"/>
      <c r="AB313" s="227"/>
      <c r="AC313" s="236"/>
      <c r="AD313" s="227"/>
      <c r="AE313" s="227"/>
      <c r="AF313" s="227"/>
      <c r="AG313" s="227"/>
      <c r="AH313" s="227"/>
      <c r="AI313" s="227"/>
      <c r="AJ313" s="249"/>
      <c r="AK313" s="236"/>
      <c r="AL313" s="227"/>
      <c r="AM313" s="227"/>
      <c r="AN313" s="227"/>
      <c r="AO313" s="227"/>
      <c r="AP313" s="227"/>
      <c r="AQ313" s="227"/>
      <c r="AR313" s="227"/>
      <c r="AS313" s="227"/>
      <c r="AT313" s="227"/>
      <c r="AU313" s="234"/>
      <c r="AV313" s="235"/>
      <c r="AW313" s="236"/>
      <c r="AX313" s="227"/>
      <c r="AY313" s="260"/>
      <c r="AZ313" s="235"/>
      <c r="BA313" s="242"/>
      <c r="BB313" s="233"/>
      <c r="BC313" s="240"/>
      <c r="BD313" s="240"/>
      <c r="BE313" s="240"/>
      <c r="BF313" s="1"/>
      <c r="BG313" s="1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</row>
    <row r="314" spans="1:230" ht="12.75" customHeight="1" hidden="1">
      <c r="A314" s="218"/>
      <c r="B314" s="220"/>
      <c r="C314" s="259"/>
      <c r="D314" s="259"/>
      <c r="E314" s="41"/>
      <c r="F314" s="243"/>
      <c r="G314" s="243"/>
      <c r="H314" s="41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3"/>
      <c r="Y314" s="43"/>
      <c r="Z314" s="43"/>
      <c r="AA314" s="238"/>
      <c r="AB314" s="227"/>
      <c r="AC314" s="236"/>
      <c r="AD314" s="227"/>
      <c r="AE314" s="227"/>
      <c r="AF314" s="227"/>
      <c r="AG314" s="227"/>
      <c r="AH314" s="227"/>
      <c r="AI314" s="227"/>
      <c r="AJ314" s="249"/>
      <c r="AK314" s="236"/>
      <c r="AL314" s="227"/>
      <c r="AM314" s="227"/>
      <c r="AN314" s="227"/>
      <c r="AO314" s="227"/>
      <c r="AP314" s="227"/>
      <c r="AQ314" s="227"/>
      <c r="AR314" s="227"/>
      <c r="AS314" s="227"/>
      <c r="AT314" s="227"/>
      <c r="AU314" s="234"/>
      <c r="AV314" s="235"/>
      <c r="AW314" s="236"/>
      <c r="AX314" s="227"/>
      <c r="AY314" s="260"/>
      <c r="AZ314" s="235"/>
      <c r="BA314" s="242"/>
      <c r="BB314" s="233"/>
      <c r="BC314" s="240"/>
      <c r="BD314" s="240"/>
      <c r="BE314" s="240"/>
      <c r="BF314" s="1"/>
      <c r="BG314" s="1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</row>
    <row r="315" spans="1:230" ht="12.75" customHeight="1" hidden="1">
      <c r="A315" s="218"/>
      <c r="B315" s="220"/>
      <c r="C315" s="259"/>
      <c r="D315" s="259"/>
      <c r="E315" s="41"/>
      <c r="F315" s="243"/>
      <c r="G315" s="243"/>
      <c r="H315" s="41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3"/>
      <c r="Y315" s="43"/>
      <c r="Z315" s="43"/>
      <c r="AA315" s="238"/>
      <c r="AB315" s="227"/>
      <c r="AC315" s="236"/>
      <c r="AD315" s="227"/>
      <c r="AE315" s="227"/>
      <c r="AF315" s="227"/>
      <c r="AG315" s="227"/>
      <c r="AH315" s="227"/>
      <c r="AI315" s="227"/>
      <c r="AJ315" s="249"/>
      <c r="AK315" s="236"/>
      <c r="AL315" s="227"/>
      <c r="AM315" s="227"/>
      <c r="AN315" s="227"/>
      <c r="AO315" s="227"/>
      <c r="AP315" s="227"/>
      <c r="AQ315" s="227"/>
      <c r="AR315" s="227"/>
      <c r="AS315" s="227"/>
      <c r="AT315" s="227"/>
      <c r="AU315" s="234"/>
      <c r="AV315" s="235"/>
      <c r="AW315" s="236"/>
      <c r="AX315" s="227"/>
      <c r="AY315" s="260"/>
      <c r="AZ315" s="235"/>
      <c r="BA315" s="242"/>
      <c r="BB315" s="233"/>
      <c r="BC315" s="240"/>
      <c r="BD315" s="240"/>
      <c r="BE315" s="240"/>
      <c r="BF315" s="1"/>
      <c r="BG315" s="1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</row>
    <row r="316" spans="1:230" ht="12.75" customHeight="1" hidden="1">
      <c r="A316" s="218"/>
      <c r="B316" s="220"/>
      <c r="C316" s="259"/>
      <c r="D316" s="259"/>
      <c r="E316" s="41"/>
      <c r="F316" s="243"/>
      <c r="G316" s="243"/>
      <c r="H316" s="41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3"/>
      <c r="Y316" s="43"/>
      <c r="Z316" s="43"/>
      <c r="AA316" s="238"/>
      <c r="AB316" s="227"/>
      <c r="AC316" s="236"/>
      <c r="AD316" s="227"/>
      <c r="AE316" s="227"/>
      <c r="AF316" s="227"/>
      <c r="AG316" s="227"/>
      <c r="AH316" s="227"/>
      <c r="AI316" s="227"/>
      <c r="AJ316" s="249"/>
      <c r="AK316" s="236"/>
      <c r="AL316" s="227"/>
      <c r="AM316" s="227"/>
      <c r="AN316" s="227"/>
      <c r="AO316" s="227"/>
      <c r="AP316" s="227"/>
      <c r="AQ316" s="227"/>
      <c r="AR316" s="227"/>
      <c r="AS316" s="227"/>
      <c r="AT316" s="227"/>
      <c r="AU316" s="234"/>
      <c r="AV316" s="235"/>
      <c r="AW316" s="236"/>
      <c r="AX316" s="227"/>
      <c r="AY316" s="260"/>
      <c r="AZ316" s="235"/>
      <c r="BA316" s="242"/>
      <c r="BB316" s="233"/>
      <c r="BC316" s="240"/>
      <c r="BD316" s="240"/>
      <c r="BE316" s="240"/>
      <c r="BF316" s="1"/>
      <c r="BG316" s="1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</row>
    <row r="317" spans="1:230" ht="12.75" customHeight="1" hidden="1">
      <c r="A317" s="218"/>
      <c r="B317" s="220"/>
      <c r="C317" s="259"/>
      <c r="D317" s="259"/>
      <c r="E317" s="41"/>
      <c r="F317" s="243"/>
      <c r="G317" s="243"/>
      <c r="H317" s="41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3"/>
      <c r="Y317" s="43"/>
      <c r="Z317" s="43"/>
      <c r="AA317" s="238"/>
      <c r="AB317" s="227"/>
      <c r="AC317" s="236"/>
      <c r="AD317" s="227"/>
      <c r="AE317" s="227"/>
      <c r="AF317" s="227"/>
      <c r="AG317" s="227"/>
      <c r="AH317" s="227"/>
      <c r="AI317" s="227"/>
      <c r="AJ317" s="249"/>
      <c r="AK317" s="236"/>
      <c r="AL317" s="227"/>
      <c r="AM317" s="227"/>
      <c r="AN317" s="227"/>
      <c r="AO317" s="227"/>
      <c r="AP317" s="227"/>
      <c r="AQ317" s="227"/>
      <c r="AR317" s="227"/>
      <c r="AS317" s="227"/>
      <c r="AT317" s="227"/>
      <c r="AU317" s="234"/>
      <c r="AV317" s="235"/>
      <c r="AW317" s="236"/>
      <c r="AX317" s="227"/>
      <c r="AY317" s="260"/>
      <c r="AZ317" s="235"/>
      <c r="BA317" s="242"/>
      <c r="BB317" s="233"/>
      <c r="BC317" s="240"/>
      <c r="BD317" s="240"/>
      <c r="BE317" s="240"/>
      <c r="BF317" s="1"/>
      <c r="BG317" s="1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</row>
    <row r="318" spans="1:230" ht="12.75" customHeight="1" hidden="1">
      <c r="A318" s="218"/>
      <c r="B318" s="220"/>
      <c r="C318" s="259"/>
      <c r="D318" s="259"/>
      <c r="E318" s="44"/>
      <c r="F318" s="245"/>
      <c r="G318" s="245"/>
      <c r="H318" s="44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6"/>
      <c r="Y318" s="46"/>
      <c r="Z318" s="46"/>
      <c r="AA318" s="238"/>
      <c r="AB318" s="227"/>
      <c r="AC318" s="236"/>
      <c r="AD318" s="227"/>
      <c r="AE318" s="227"/>
      <c r="AF318" s="227"/>
      <c r="AG318" s="227"/>
      <c r="AH318" s="227"/>
      <c r="AI318" s="227"/>
      <c r="AJ318" s="249"/>
      <c r="AK318" s="236"/>
      <c r="AL318" s="227"/>
      <c r="AM318" s="227"/>
      <c r="AN318" s="227"/>
      <c r="AO318" s="227"/>
      <c r="AP318" s="227"/>
      <c r="AQ318" s="227"/>
      <c r="AR318" s="227"/>
      <c r="AS318" s="227"/>
      <c r="AT318" s="227"/>
      <c r="AU318" s="234"/>
      <c r="AV318" s="235"/>
      <c r="AW318" s="236"/>
      <c r="AX318" s="227"/>
      <c r="AY318" s="260"/>
      <c r="AZ318" s="235"/>
      <c r="BA318" s="242"/>
      <c r="BB318" s="233"/>
      <c r="BC318" s="240"/>
      <c r="BD318" s="240"/>
      <c r="BE318" s="240"/>
      <c r="BF318" s="1"/>
      <c r="BG318" s="1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</row>
    <row r="319" spans="1:230" ht="12.75" customHeight="1" hidden="1">
      <c r="A319" s="246">
        <v>46</v>
      </c>
      <c r="B319" s="247"/>
      <c r="C319" s="248"/>
      <c r="D319" s="248"/>
      <c r="E319" s="222" t="s">
        <v>15</v>
      </c>
      <c r="F319" s="222"/>
      <c r="G319" s="222"/>
      <c r="H319" s="33">
        <f aca="true" t="shared" si="45" ref="H319:Z319">H320+H321+H322+H323+H324+H325</f>
        <v>0</v>
      </c>
      <c r="I319" s="34">
        <f t="shared" si="45"/>
        <v>0</v>
      </c>
      <c r="J319" s="34">
        <f t="shared" si="45"/>
        <v>0</v>
      </c>
      <c r="K319" s="34">
        <f t="shared" si="45"/>
        <v>0</v>
      </c>
      <c r="L319" s="34">
        <f t="shared" si="45"/>
        <v>0</v>
      </c>
      <c r="M319" s="34">
        <f t="shared" si="45"/>
        <v>0</v>
      </c>
      <c r="N319" s="34">
        <f t="shared" si="45"/>
        <v>0</v>
      </c>
      <c r="O319" s="34">
        <f t="shared" si="45"/>
        <v>0</v>
      </c>
      <c r="P319" s="34">
        <f t="shared" si="45"/>
        <v>0</v>
      </c>
      <c r="Q319" s="34">
        <f t="shared" si="45"/>
        <v>0</v>
      </c>
      <c r="R319" s="34">
        <f t="shared" si="45"/>
        <v>0</v>
      </c>
      <c r="S319" s="34">
        <f t="shared" si="45"/>
        <v>0</v>
      </c>
      <c r="T319" s="34">
        <f t="shared" si="45"/>
        <v>0</v>
      </c>
      <c r="U319" s="34">
        <f t="shared" si="45"/>
        <v>0</v>
      </c>
      <c r="V319" s="34">
        <f t="shared" si="45"/>
        <v>0</v>
      </c>
      <c r="W319" s="34">
        <f t="shared" si="45"/>
        <v>0</v>
      </c>
      <c r="X319" s="34">
        <f t="shared" si="45"/>
        <v>0</v>
      </c>
      <c r="Y319" s="34">
        <f t="shared" si="45"/>
        <v>0</v>
      </c>
      <c r="Z319" s="34">
        <f t="shared" si="45"/>
        <v>0</v>
      </c>
      <c r="AA319" s="238">
        <f>H319+I319+J319+K319+L319+M319+N319+O319+P319+Q319+R319+S319+T319+U319+V319+W319+X319+Y319+Z319</f>
        <v>0</v>
      </c>
      <c r="AB319" s="239"/>
      <c r="AC319" s="251"/>
      <c r="AD319" s="239"/>
      <c r="AE319" s="239"/>
      <c r="AF319" s="239"/>
      <c r="AG319" s="239"/>
      <c r="AH319" s="239"/>
      <c r="AI319" s="239"/>
      <c r="AJ319" s="249">
        <f>AC319+AD319+AE319+AF319+AG319+AH319+AI319</f>
        <v>0</v>
      </c>
      <c r="AK319" s="251"/>
      <c r="AL319" s="239"/>
      <c r="AM319" s="239"/>
      <c r="AN319" s="239"/>
      <c r="AO319" s="239"/>
      <c r="AP319" s="239"/>
      <c r="AQ319" s="239"/>
      <c r="AR319" s="239"/>
      <c r="AS319" s="239"/>
      <c r="AT319" s="239"/>
      <c r="AU319" s="234">
        <f>AK319+AL319+AM319+AN319+AO319+AP319+AQ319+AR319+AS319+AT319</f>
        <v>0</v>
      </c>
      <c r="AV319" s="235">
        <f>AU319+AJ319+AA319</f>
        <v>0</v>
      </c>
      <c r="AW319" s="251"/>
      <c r="AX319" s="239"/>
      <c r="AY319" s="250"/>
      <c r="AZ319" s="235">
        <f>AW319-AY319</f>
        <v>0</v>
      </c>
      <c r="BA319" s="252"/>
      <c r="BB319" s="233">
        <f>AV319-AZ319-BA319</f>
        <v>0</v>
      </c>
      <c r="BC319" s="253"/>
      <c r="BD319" s="253"/>
      <c r="BE319" s="253"/>
      <c r="BF319" s="1"/>
      <c r="BG319" s="1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</row>
    <row r="320" spans="1:230" ht="12.75" customHeight="1" hidden="1">
      <c r="A320" s="246"/>
      <c r="B320" s="247"/>
      <c r="C320" s="248"/>
      <c r="D320" s="248"/>
      <c r="E320" s="47"/>
      <c r="F320" s="256"/>
      <c r="G320" s="256"/>
      <c r="H320" s="47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9"/>
      <c r="Y320" s="49"/>
      <c r="Z320" s="49"/>
      <c r="AA320" s="238"/>
      <c r="AB320" s="239"/>
      <c r="AC320" s="251"/>
      <c r="AD320" s="239"/>
      <c r="AE320" s="239"/>
      <c r="AF320" s="239"/>
      <c r="AG320" s="239"/>
      <c r="AH320" s="239"/>
      <c r="AI320" s="239"/>
      <c r="AJ320" s="249"/>
      <c r="AK320" s="251"/>
      <c r="AL320" s="239"/>
      <c r="AM320" s="239"/>
      <c r="AN320" s="239"/>
      <c r="AO320" s="239"/>
      <c r="AP320" s="239"/>
      <c r="AQ320" s="239"/>
      <c r="AR320" s="239"/>
      <c r="AS320" s="239"/>
      <c r="AT320" s="239"/>
      <c r="AU320" s="234"/>
      <c r="AV320" s="235"/>
      <c r="AW320" s="251"/>
      <c r="AX320" s="239"/>
      <c r="AY320" s="250"/>
      <c r="AZ320" s="235"/>
      <c r="BA320" s="252"/>
      <c r="BB320" s="233"/>
      <c r="BC320" s="253"/>
      <c r="BD320" s="253"/>
      <c r="BE320" s="253"/>
      <c r="BF320" s="1"/>
      <c r="BG320" s="1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</row>
    <row r="321" spans="1:230" ht="12.75" customHeight="1" hidden="1">
      <c r="A321" s="246"/>
      <c r="B321" s="247"/>
      <c r="C321" s="248"/>
      <c r="D321" s="248"/>
      <c r="E321" s="50"/>
      <c r="F321" s="258"/>
      <c r="G321" s="258"/>
      <c r="H321" s="50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2"/>
      <c r="Y321" s="52"/>
      <c r="Z321" s="52"/>
      <c r="AA321" s="238"/>
      <c r="AB321" s="239"/>
      <c r="AC321" s="251"/>
      <c r="AD321" s="239"/>
      <c r="AE321" s="239"/>
      <c r="AF321" s="239"/>
      <c r="AG321" s="239"/>
      <c r="AH321" s="239"/>
      <c r="AI321" s="239"/>
      <c r="AJ321" s="249"/>
      <c r="AK321" s="251"/>
      <c r="AL321" s="239"/>
      <c r="AM321" s="239"/>
      <c r="AN321" s="239"/>
      <c r="AO321" s="239"/>
      <c r="AP321" s="239"/>
      <c r="AQ321" s="239"/>
      <c r="AR321" s="239"/>
      <c r="AS321" s="239"/>
      <c r="AT321" s="239"/>
      <c r="AU321" s="234"/>
      <c r="AV321" s="235"/>
      <c r="AW321" s="251"/>
      <c r="AX321" s="239"/>
      <c r="AY321" s="250"/>
      <c r="AZ321" s="235"/>
      <c r="BA321" s="252"/>
      <c r="BB321" s="233"/>
      <c r="BC321" s="253"/>
      <c r="BD321" s="253"/>
      <c r="BE321" s="253"/>
      <c r="BF321" s="1"/>
      <c r="BG321" s="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</row>
    <row r="322" spans="1:230" ht="12.75" customHeight="1" hidden="1">
      <c r="A322" s="246"/>
      <c r="B322" s="247"/>
      <c r="C322" s="248"/>
      <c r="D322" s="248"/>
      <c r="E322" s="50"/>
      <c r="F322" s="258"/>
      <c r="G322" s="258"/>
      <c r="H322" s="50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2"/>
      <c r="Y322" s="52"/>
      <c r="Z322" s="52"/>
      <c r="AA322" s="238"/>
      <c r="AB322" s="239"/>
      <c r="AC322" s="251"/>
      <c r="AD322" s="239"/>
      <c r="AE322" s="239"/>
      <c r="AF322" s="239"/>
      <c r="AG322" s="239"/>
      <c r="AH322" s="239"/>
      <c r="AI322" s="239"/>
      <c r="AJ322" s="249"/>
      <c r="AK322" s="251"/>
      <c r="AL322" s="239"/>
      <c r="AM322" s="239"/>
      <c r="AN322" s="239"/>
      <c r="AO322" s="239"/>
      <c r="AP322" s="239"/>
      <c r="AQ322" s="239"/>
      <c r="AR322" s="239"/>
      <c r="AS322" s="239"/>
      <c r="AT322" s="239"/>
      <c r="AU322" s="234"/>
      <c r="AV322" s="235"/>
      <c r="AW322" s="251"/>
      <c r="AX322" s="239"/>
      <c r="AY322" s="250"/>
      <c r="AZ322" s="235"/>
      <c r="BA322" s="252"/>
      <c r="BB322" s="233"/>
      <c r="BC322" s="253"/>
      <c r="BD322" s="253"/>
      <c r="BE322" s="253"/>
      <c r="BF322" s="1"/>
      <c r="BG322" s="1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</row>
    <row r="323" spans="1:230" ht="12.75" customHeight="1" hidden="1">
      <c r="A323" s="246"/>
      <c r="B323" s="247"/>
      <c r="C323" s="248"/>
      <c r="D323" s="248"/>
      <c r="E323" s="50"/>
      <c r="F323" s="258"/>
      <c r="G323" s="258"/>
      <c r="H323" s="50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2"/>
      <c r="Y323" s="52"/>
      <c r="Z323" s="52"/>
      <c r="AA323" s="238"/>
      <c r="AB323" s="239"/>
      <c r="AC323" s="251"/>
      <c r="AD323" s="239"/>
      <c r="AE323" s="239"/>
      <c r="AF323" s="239"/>
      <c r="AG323" s="239"/>
      <c r="AH323" s="239"/>
      <c r="AI323" s="239"/>
      <c r="AJ323" s="249"/>
      <c r="AK323" s="251"/>
      <c r="AL323" s="239"/>
      <c r="AM323" s="239"/>
      <c r="AN323" s="239"/>
      <c r="AO323" s="239"/>
      <c r="AP323" s="239"/>
      <c r="AQ323" s="239"/>
      <c r="AR323" s="239"/>
      <c r="AS323" s="239"/>
      <c r="AT323" s="239"/>
      <c r="AU323" s="234"/>
      <c r="AV323" s="235"/>
      <c r="AW323" s="251"/>
      <c r="AX323" s="239"/>
      <c r="AY323" s="250"/>
      <c r="AZ323" s="235"/>
      <c r="BA323" s="252"/>
      <c r="BB323" s="233"/>
      <c r="BC323" s="253"/>
      <c r="BD323" s="253"/>
      <c r="BE323" s="253"/>
      <c r="BF323" s="1"/>
      <c r="BG323" s="1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</row>
    <row r="324" spans="1:230" ht="12.75" customHeight="1" hidden="1">
      <c r="A324" s="246"/>
      <c r="B324" s="247"/>
      <c r="C324" s="248"/>
      <c r="D324" s="248"/>
      <c r="E324" s="50"/>
      <c r="F324" s="258"/>
      <c r="G324" s="258"/>
      <c r="H324" s="50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2"/>
      <c r="Y324" s="52"/>
      <c r="Z324" s="52"/>
      <c r="AA324" s="238"/>
      <c r="AB324" s="239"/>
      <c r="AC324" s="251"/>
      <c r="AD324" s="239"/>
      <c r="AE324" s="239"/>
      <c r="AF324" s="239"/>
      <c r="AG324" s="239"/>
      <c r="AH324" s="239"/>
      <c r="AI324" s="239"/>
      <c r="AJ324" s="249"/>
      <c r="AK324" s="251"/>
      <c r="AL324" s="239"/>
      <c r="AM324" s="239"/>
      <c r="AN324" s="239"/>
      <c r="AO324" s="239"/>
      <c r="AP324" s="239"/>
      <c r="AQ324" s="239"/>
      <c r="AR324" s="239"/>
      <c r="AS324" s="239"/>
      <c r="AT324" s="239"/>
      <c r="AU324" s="234"/>
      <c r="AV324" s="235"/>
      <c r="AW324" s="251"/>
      <c r="AX324" s="239"/>
      <c r="AY324" s="250"/>
      <c r="AZ324" s="235"/>
      <c r="BA324" s="252"/>
      <c r="BB324" s="233"/>
      <c r="BC324" s="253"/>
      <c r="BD324" s="253"/>
      <c r="BE324" s="253"/>
      <c r="BF324" s="1"/>
      <c r="BG324" s="1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</row>
    <row r="325" spans="1:230" ht="12.75" customHeight="1" hidden="1">
      <c r="A325" s="246"/>
      <c r="B325" s="247"/>
      <c r="C325" s="248"/>
      <c r="D325" s="248"/>
      <c r="E325" s="53"/>
      <c r="F325" s="255"/>
      <c r="G325" s="255"/>
      <c r="H325" s="53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5"/>
      <c r="Y325" s="55"/>
      <c r="Z325" s="55"/>
      <c r="AA325" s="238"/>
      <c r="AB325" s="239"/>
      <c r="AC325" s="251"/>
      <c r="AD325" s="239"/>
      <c r="AE325" s="239"/>
      <c r="AF325" s="239"/>
      <c r="AG325" s="239"/>
      <c r="AH325" s="239"/>
      <c r="AI325" s="239"/>
      <c r="AJ325" s="249"/>
      <c r="AK325" s="251"/>
      <c r="AL325" s="239"/>
      <c r="AM325" s="239"/>
      <c r="AN325" s="239"/>
      <c r="AO325" s="239"/>
      <c r="AP325" s="239"/>
      <c r="AQ325" s="239"/>
      <c r="AR325" s="239"/>
      <c r="AS325" s="239"/>
      <c r="AT325" s="239"/>
      <c r="AU325" s="234"/>
      <c r="AV325" s="235"/>
      <c r="AW325" s="251"/>
      <c r="AX325" s="239"/>
      <c r="AY325" s="250"/>
      <c r="AZ325" s="235"/>
      <c r="BA325" s="252"/>
      <c r="BB325" s="233"/>
      <c r="BC325" s="253"/>
      <c r="BD325" s="253"/>
      <c r="BE325" s="253"/>
      <c r="BF325" s="1"/>
      <c r="BG325" s="1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</row>
    <row r="326" spans="1:230" ht="12.75" customHeight="1" hidden="1">
      <c r="A326" s="218">
        <v>47</v>
      </c>
      <c r="B326" s="220"/>
      <c r="C326" s="259"/>
      <c r="D326" s="259"/>
      <c r="E326" s="222" t="s">
        <v>15</v>
      </c>
      <c r="F326" s="222"/>
      <c r="G326" s="222"/>
      <c r="H326" s="33">
        <f aca="true" t="shared" si="46" ref="H326:Z326">H327+H328+H329+H330+H331+H332</f>
        <v>0</v>
      </c>
      <c r="I326" s="34">
        <f t="shared" si="46"/>
        <v>0</v>
      </c>
      <c r="J326" s="34">
        <f t="shared" si="46"/>
        <v>0</v>
      </c>
      <c r="K326" s="34">
        <f t="shared" si="46"/>
        <v>0</v>
      </c>
      <c r="L326" s="34">
        <f t="shared" si="46"/>
        <v>0</v>
      </c>
      <c r="M326" s="34">
        <f t="shared" si="46"/>
        <v>0</v>
      </c>
      <c r="N326" s="34">
        <f t="shared" si="46"/>
        <v>0</v>
      </c>
      <c r="O326" s="34">
        <f t="shared" si="46"/>
        <v>0</v>
      </c>
      <c r="P326" s="34">
        <f t="shared" si="46"/>
        <v>0</v>
      </c>
      <c r="Q326" s="34">
        <f t="shared" si="46"/>
        <v>0</v>
      </c>
      <c r="R326" s="34">
        <f t="shared" si="46"/>
        <v>0</v>
      </c>
      <c r="S326" s="34">
        <f t="shared" si="46"/>
        <v>0</v>
      </c>
      <c r="T326" s="34">
        <f t="shared" si="46"/>
        <v>0</v>
      </c>
      <c r="U326" s="34">
        <f t="shared" si="46"/>
        <v>0</v>
      </c>
      <c r="V326" s="34">
        <f t="shared" si="46"/>
        <v>0</v>
      </c>
      <c r="W326" s="34">
        <f t="shared" si="46"/>
        <v>0</v>
      </c>
      <c r="X326" s="34">
        <f t="shared" si="46"/>
        <v>0</v>
      </c>
      <c r="Y326" s="34">
        <f t="shared" si="46"/>
        <v>0</v>
      </c>
      <c r="Z326" s="34">
        <f t="shared" si="46"/>
        <v>0</v>
      </c>
      <c r="AA326" s="238">
        <f>H326+I326+J326+K326+L326+M326+N326+O326+P326+Q326+R326+S326+T326+U326+V326+W326+X326+Y326+Z326</f>
        <v>0</v>
      </c>
      <c r="AB326" s="227"/>
      <c r="AC326" s="236"/>
      <c r="AD326" s="227"/>
      <c r="AE326" s="227"/>
      <c r="AF326" s="227"/>
      <c r="AG326" s="227"/>
      <c r="AH326" s="227"/>
      <c r="AI326" s="227"/>
      <c r="AJ326" s="249">
        <f>AC326+AD326+AE326+AF326+AG326+AH326+AI326</f>
        <v>0</v>
      </c>
      <c r="AK326" s="236"/>
      <c r="AL326" s="227"/>
      <c r="AM326" s="227"/>
      <c r="AN326" s="227"/>
      <c r="AO326" s="227"/>
      <c r="AP326" s="227"/>
      <c r="AQ326" s="227"/>
      <c r="AR326" s="227"/>
      <c r="AS326" s="227"/>
      <c r="AT326" s="227"/>
      <c r="AU326" s="234">
        <f>AK326+AL326+AM326+AN326+AO326+AP326+AQ326+AR326+AS326+AT326</f>
        <v>0</v>
      </c>
      <c r="AV326" s="235">
        <f>AU326+AJ326+AA326</f>
        <v>0</v>
      </c>
      <c r="AW326" s="236"/>
      <c r="AX326" s="227"/>
      <c r="AY326" s="260"/>
      <c r="AZ326" s="235">
        <f>AW326-AY326</f>
        <v>0</v>
      </c>
      <c r="BA326" s="242"/>
      <c r="BB326" s="233">
        <f>AV326-AZ326-BA326</f>
        <v>0</v>
      </c>
      <c r="BC326" s="240"/>
      <c r="BD326" s="240"/>
      <c r="BE326" s="240"/>
      <c r="BF326" s="1"/>
      <c r="BG326" s="1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</row>
    <row r="327" spans="1:230" ht="12.75" customHeight="1" hidden="1">
      <c r="A327" s="218"/>
      <c r="B327" s="220"/>
      <c r="C327" s="259"/>
      <c r="D327" s="259"/>
      <c r="E327" s="37"/>
      <c r="F327" s="261"/>
      <c r="G327" s="261"/>
      <c r="H327" s="37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9"/>
      <c r="Y327" s="39"/>
      <c r="Z327" s="39"/>
      <c r="AA327" s="238"/>
      <c r="AB327" s="227"/>
      <c r="AC327" s="236"/>
      <c r="AD327" s="227"/>
      <c r="AE327" s="227"/>
      <c r="AF327" s="227"/>
      <c r="AG327" s="227"/>
      <c r="AH327" s="227"/>
      <c r="AI327" s="227"/>
      <c r="AJ327" s="249"/>
      <c r="AK327" s="236"/>
      <c r="AL327" s="227"/>
      <c r="AM327" s="227"/>
      <c r="AN327" s="227"/>
      <c r="AO327" s="227"/>
      <c r="AP327" s="227"/>
      <c r="AQ327" s="227"/>
      <c r="AR327" s="227"/>
      <c r="AS327" s="227"/>
      <c r="AT327" s="227"/>
      <c r="AU327" s="234"/>
      <c r="AV327" s="235"/>
      <c r="AW327" s="236"/>
      <c r="AX327" s="227"/>
      <c r="AY327" s="260"/>
      <c r="AZ327" s="235"/>
      <c r="BA327" s="242"/>
      <c r="BB327" s="233"/>
      <c r="BC327" s="240"/>
      <c r="BD327" s="240"/>
      <c r="BE327" s="240"/>
      <c r="BF327" s="1"/>
      <c r="BG327" s="1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</row>
    <row r="328" spans="1:230" ht="12.75" customHeight="1" hidden="1">
      <c r="A328" s="218"/>
      <c r="B328" s="220"/>
      <c r="C328" s="259"/>
      <c r="D328" s="259"/>
      <c r="E328" s="41"/>
      <c r="F328" s="243"/>
      <c r="G328" s="243"/>
      <c r="H328" s="41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3"/>
      <c r="Y328" s="43"/>
      <c r="Z328" s="43"/>
      <c r="AA328" s="238"/>
      <c r="AB328" s="227"/>
      <c r="AC328" s="236"/>
      <c r="AD328" s="227"/>
      <c r="AE328" s="227"/>
      <c r="AF328" s="227"/>
      <c r="AG328" s="227"/>
      <c r="AH328" s="227"/>
      <c r="AI328" s="227"/>
      <c r="AJ328" s="249"/>
      <c r="AK328" s="236"/>
      <c r="AL328" s="227"/>
      <c r="AM328" s="227"/>
      <c r="AN328" s="227"/>
      <c r="AO328" s="227"/>
      <c r="AP328" s="227"/>
      <c r="AQ328" s="227"/>
      <c r="AR328" s="227"/>
      <c r="AS328" s="227"/>
      <c r="AT328" s="227"/>
      <c r="AU328" s="234"/>
      <c r="AV328" s="235"/>
      <c r="AW328" s="236"/>
      <c r="AX328" s="227"/>
      <c r="AY328" s="260"/>
      <c r="AZ328" s="235"/>
      <c r="BA328" s="242"/>
      <c r="BB328" s="233"/>
      <c r="BC328" s="240"/>
      <c r="BD328" s="240"/>
      <c r="BE328" s="240"/>
      <c r="BF328" s="1"/>
      <c r="BG328" s="1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</row>
    <row r="329" spans="1:230" ht="12.75" customHeight="1" hidden="1">
      <c r="A329" s="218"/>
      <c r="B329" s="220"/>
      <c r="C329" s="259"/>
      <c r="D329" s="259"/>
      <c r="E329" s="41"/>
      <c r="F329" s="243"/>
      <c r="G329" s="243"/>
      <c r="H329" s="41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3"/>
      <c r="Y329" s="43"/>
      <c r="Z329" s="43"/>
      <c r="AA329" s="238"/>
      <c r="AB329" s="227"/>
      <c r="AC329" s="236"/>
      <c r="AD329" s="227"/>
      <c r="AE329" s="227"/>
      <c r="AF329" s="227"/>
      <c r="AG329" s="227"/>
      <c r="AH329" s="227"/>
      <c r="AI329" s="227"/>
      <c r="AJ329" s="249"/>
      <c r="AK329" s="236"/>
      <c r="AL329" s="227"/>
      <c r="AM329" s="227"/>
      <c r="AN329" s="227"/>
      <c r="AO329" s="227"/>
      <c r="AP329" s="227"/>
      <c r="AQ329" s="227"/>
      <c r="AR329" s="227"/>
      <c r="AS329" s="227"/>
      <c r="AT329" s="227"/>
      <c r="AU329" s="234"/>
      <c r="AV329" s="235"/>
      <c r="AW329" s="236"/>
      <c r="AX329" s="227"/>
      <c r="AY329" s="260"/>
      <c r="AZ329" s="235"/>
      <c r="BA329" s="242"/>
      <c r="BB329" s="233"/>
      <c r="BC329" s="240"/>
      <c r="BD329" s="240"/>
      <c r="BE329" s="240"/>
      <c r="BF329" s="1"/>
      <c r="BG329" s="1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</row>
    <row r="330" spans="1:230" ht="12.75" customHeight="1" hidden="1">
      <c r="A330" s="218"/>
      <c r="B330" s="220"/>
      <c r="C330" s="259"/>
      <c r="D330" s="259"/>
      <c r="E330" s="41"/>
      <c r="F330" s="243"/>
      <c r="G330" s="243"/>
      <c r="H330" s="41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3"/>
      <c r="Y330" s="43"/>
      <c r="Z330" s="43"/>
      <c r="AA330" s="238"/>
      <c r="AB330" s="227"/>
      <c r="AC330" s="236"/>
      <c r="AD330" s="227"/>
      <c r="AE330" s="227"/>
      <c r="AF330" s="227"/>
      <c r="AG330" s="227"/>
      <c r="AH330" s="227"/>
      <c r="AI330" s="227"/>
      <c r="AJ330" s="249"/>
      <c r="AK330" s="236"/>
      <c r="AL330" s="227"/>
      <c r="AM330" s="227"/>
      <c r="AN330" s="227"/>
      <c r="AO330" s="227"/>
      <c r="AP330" s="227"/>
      <c r="AQ330" s="227"/>
      <c r="AR330" s="227"/>
      <c r="AS330" s="227"/>
      <c r="AT330" s="227"/>
      <c r="AU330" s="234"/>
      <c r="AV330" s="235"/>
      <c r="AW330" s="236"/>
      <c r="AX330" s="227"/>
      <c r="AY330" s="260"/>
      <c r="AZ330" s="235"/>
      <c r="BA330" s="242"/>
      <c r="BB330" s="233"/>
      <c r="BC330" s="240"/>
      <c r="BD330" s="240"/>
      <c r="BE330" s="240"/>
      <c r="BF330" s="1"/>
      <c r="BG330" s="1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</row>
    <row r="331" spans="1:230" ht="12.75" customHeight="1" hidden="1">
      <c r="A331" s="218"/>
      <c r="B331" s="220"/>
      <c r="C331" s="259"/>
      <c r="D331" s="259"/>
      <c r="E331" s="41"/>
      <c r="F331" s="243"/>
      <c r="G331" s="243"/>
      <c r="H331" s="41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3"/>
      <c r="Y331" s="43"/>
      <c r="Z331" s="43"/>
      <c r="AA331" s="238"/>
      <c r="AB331" s="227"/>
      <c r="AC331" s="236"/>
      <c r="AD331" s="227"/>
      <c r="AE331" s="227"/>
      <c r="AF331" s="227"/>
      <c r="AG331" s="227"/>
      <c r="AH331" s="227"/>
      <c r="AI331" s="227"/>
      <c r="AJ331" s="249"/>
      <c r="AK331" s="236"/>
      <c r="AL331" s="227"/>
      <c r="AM331" s="227"/>
      <c r="AN331" s="227"/>
      <c r="AO331" s="227"/>
      <c r="AP331" s="227"/>
      <c r="AQ331" s="227"/>
      <c r="AR331" s="227"/>
      <c r="AS331" s="227"/>
      <c r="AT331" s="227"/>
      <c r="AU331" s="234"/>
      <c r="AV331" s="235"/>
      <c r="AW331" s="236"/>
      <c r="AX331" s="227"/>
      <c r="AY331" s="260"/>
      <c r="AZ331" s="235"/>
      <c r="BA331" s="242"/>
      <c r="BB331" s="233"/>
      <c r="BC331" s="240"/>
      <c r="BD331" s="240"/>
      <c r="BE331" s="240"/>
      <c r="BF331" s="1"/>
      <c r="BG331" s="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</row>
    <row r="332" spans="1:230" ht="12.75" customHeight="1" hidden="1">
      <c r="A332" s="218"/>
      <c r="B332" s="220"/>
      <c r="C332" s="259"/>
      <c r="D332" s="259"/>
      <c r="E332" s="44"/>
      <c r="F332" s="245"/>
      <c r="G332" s="245"/>
      <c r="H332" s="44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6"/>
      <c r="Y332" s="46"/>
      <c r="Z332" s="46"/>
      <c r="AA332" s="238"/>
      <c r="AB332" s="227"/>
      <c r="AC332" s="236"/>
      <c r="AD332" s="227"/>
      <c r="AE332" s="227"/>
      <c r="AF332" s="227"/>
      <c r="AG332" s="227"/>
      <c r="AH332" s="227"/>
      <c r="AI332" s="227"/>
      <c r="AJ332" s="249"/>
      <c r="AK332" s="236"/>
      <c r="AL332" s="227"/>
      <c r="AM332" s="227"/>
      <c r="AN332" s="227"/>
      <c r="AO332" s="227"/>
      <c r="AP332" s="227"/>
      <c r="AQ332" s="227"/>
      <c r="AR332" s="227"/>
      <c r="AS332" s="227"/>
      <c r="AT332" s="227"/>
      <c r="AU332" s="234"/>
      <c r="AV332" s="235"/>
      <c r="AW332" s="236"/>
      <c r="AX332" s="227"/>
      <c r="AY332" s="260"/>
      <c r="AZ332" s="235"/>
      <c r="BA332" s="242"/>
      <c r="BB332" s="233"/>
      <c r="BC332" s="240"/>
      <c r="BD332" s="240"/>
      <c r="BE332" s="240"/>
      <c r="BF332" s="1"/>
      <c r="BG332" s="1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</row>
    <row r="333" spans="1:230" ht="12.75" customHeight="1" hidden="1">
      <c r="A333" s="246">
        <v>48</v>
      </c>
      <c r="B333" s="247"/>
      <c r="C333" s="248"/>
      <c r="D333" s="248"/>
      <c r="E333" s="222" t="s">
        <v>15</v>
      </c>
      <c r="F333" s="222"/>
      <c r="G333" s="222"/>
      <c r="H333" s="33">
        <f aca="true" t="shared" si="47" ref="H333:Z333">H334+H335+H336+H337+H338+H339</f>
        <v>0</v>
      </c>
      <c r="I333" s="34">
        <f t="shared" si="47"/>
        <v>0</v>
      </c>
      <c r="J333" s="34">
        <f t="shared" si="47"/>
        <v>0</v>
      </c>
      <c r="K333" s="34">
        <f t="shared" si="47"/>
        <v>0</v>
      </c>
      <c r="L333" s="34">
        <f t="shared" si="47"/>
        <v>0</v>
      </c>
      <c r="M333" s="34">
        <f t="shared" si="47"/>
        <v>0</v>
      </c>
      <c r="N333" s="34">
        <f t="shared" si="47"/>
        <v>0</v>
      </c>
      <c r="O333" s="34">
        <f t="shared" si="47"/>
        <v>0</v>
      </c>
      <c r="P333" s="34">
        <f t="shared" si="47"/>
        <v>0</v>
      </c>
      <c r="Q333" s="34">
        <f t="shared" si="47"/>
        <v>0</v>
      </c>
      <c r="R333" s="34">
        <f t="shared" si="47"/>
        <v>0</v>
      </c>
      <c r="S333" s="34">
        <f t="shared" si="47"/>
        <v>0</v>
      </c>
      <c r="T333" s="34">
        <f t="shared" si="47"/>
        <v>0</v>
      </c>
      <c r="U333" s="34">
        <f t="shared" si="47"/>
        <v>0</v>
      </c>
      <c r="V333" s="34">
        <f t="shared" si="47"/>
        <v>0</v>
      </c>
      <c r="W333" s="34">
        <f t="shared" si="47"/>
        <v>0</v>
      </c>
      <c r="X333" s="34">
        <f t="shared" si="47"/>
        <v>0</v>
      </c>
      <c r="Y333" s="34">
        <f t="shared" si="47"/>
        <v>0</v>
      </c>
      <c r="Z333" s="34">
        <f t="shared" si="47"/>
        <v>0</v>
      </c>
      <c r="AA333" s="238">
        <f>H333+I333+J333+K333+L333+M333+N333+O333+P333+Q333+R333+S333+T333+U333+V333+W333+X333+Y333+Z333</f>
        <v>0</v>
      </c>
      <c r="AB333" s="239"/>
      <c r="AC333" s="251"/>
      <c r="AD333" s="239"/>
      <c r="AE333" s="239"/>
      <c r="AF333" s="239"/>
      <c r="AG333" s="239"/>
      <c r="AH333" s="239"/>
      <c r="AI333" s="239"/>
      <c r="AJ333" s="249">
        <f>AC333+AD333+AE333+AF333+AG333+AH333+AI333</f>
        <v>0</v>
      </c>
      <c r="AK333" s="251"/>
      <c r="AL333" s="239"/>
      <c r="AM333" s="239"/>
      <c r="AN333" s="239"/>
      <c r="AO333" s="239"/>
      <c r="AP333" s="239"/>
      <c r="AQ333" s="239"/>
      <c r="AR333" s="239"/>
      <c r="AS333" s="239"/>
      <c r="AT333" s="239"/>
      <c r="AU333" s="234">
        <f>AK333+AL333+AM333+AN333+AO333+AP333+AQ333+AR333+AS333+AT333</f>
        <v>0</v>
      </c>
      <c r="AV333" s="235">
        <f>AU333+AJ333+AA333</f>
        <v>0</v>
      </c>
      <c r="AW333" s="251"/>
      <c r="AX333" s="239"/>
      <c r="AY333" s="250"/>
      <c r="AZ333" s="235">
        <f>AW333-AY333</f>
        <v>0</v>
      </c>
      <c r="BA333" s="252"/>
      <c r="BB333" s="233">
        <f>AV333-AZ333-BA333</f>
        <v>0</v>
      </c>
      <c r="BC333" s="253"/>
      <c r="BD333" s="253"/>
      <c r="BE333" s="253"/>
      <c r="BF333" s="1"/>
      <c r="BG333" s="1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</row>
    <row r="334" spans="1:230" ht="12.75" customHeight="1" hidden="1">
      <c r="A334" s="246"/>
      <c r="B334" s="247"/>
      <c r="C334" s="248"/>
      <c r="D334" s="248"/>
      <c r="E334" s="47"/>
      <c r="F334" s="256"/>
      <c r="G334" s="256"/>
      <c r="H334" s="47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9"/>
      <c r="Y334" s="49"/>
      <c r="Z334" s="49"/>
      <c r="AA334" s="238"/>
      <c r="AB334" s="239"/>
      <c r="AC334" s="251"/>
      <c r="AD334" s="239"/>
      <c r="AE334" s="239"/>
      <c r="AF334" s="239"/>
      <c r="AG334" s="239"/>
      <c r="AH334" s="239"/>
      <c r="AI334" s="239"/>
      <c r="AJ334" s="249"/>
      <c r="AK334" s="251"/>
      <c r="AL334" s="239"/>
      <c r="AM334" s="239"/>
      <c r="AN334" s="239"/>
      <c r="AO334" s="239"/>
      <c r="AP334" s="239"/>
      <c r="AQ334" s="239"/>
      <c r="AR334" s="239"/>
      <c r="AS334" s="239"/>
      <c r="AT334" s="239"/>
      <c r="AU334" s="234"/>
      <c r="AV334" s="235"/>
      <c r="AW334" s="251"/>
      <c r="AX334" s="239"/>
      <c r="AY334" s="250"/>
      <c r="AZ334" s="235"/>
      <c r="BA334" s="252"/>
      <c r="BB334" s="233"/>
      <c r="BC334" s="253"/>
      <c r="BD334" s="253"/>
      <c r="BE334" s="253"/>
      <c r="BF334" s="1"/>
      <c r="BG334" s="1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</row>
    <row r="335" spans="1:230" ht="12.75" customHeight="1" hidden="1">
      <c r="A335" s="246"/>
      <c r="B335" s="247"/>
      <c r="C335" s="248"/>
      <c r="D335" s="248"/>
      <c r="E335" s="50"/>
      <c r="F335" s="258"/>
      <c r="G335" s="258"/>
      <c r="H335" s="50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2"/>
      <c r="Y335" s="52"/>
      <c r="Z335" s="52"/>
      <c r="AA335" s="238"/>
      <c r="AB335" s="239"/>
      <c r="AC335" s="251"/>
      <c r="AD335" s="239"/>
      <c r="AE335" s="239"/>
      <c r="AF335" s="239"/>
      <c r="AG335" s="239"/>
      <c r="AH335" s="239"/>
      <c r="AI335" s="239"/>
      <c r="AJ335" s="249"/>
      <c r="AK335" s="251"/>
      <c r="AL335" s="239"/>
      <c r="AM335" s="239"/>
      <c r="AN335" s="239"/>
      <c r="AO335" s="239"/>
      <c r="AP335" s="239"/>
      <c r="AQ335" s="239"/>
      <c r="AR335" s="239"/>
      <c r="AS335" s="239"/>
      <c r="AT335" s="239"/>
      <c r="AU335" s="234"/>
      <c r="AV335" s="235"/>
      <c r="AW335" s="251"/>
      <c r="AX335" s="239"/>
      <c r="AY335" s="250"/>
      <c r="AZ335" s="235"/>
      <c r="BA335" s="252"/>
      <c r="BB335" s="233"/>
      <c r="BC335" s="253"/>
      <c r="BD335" s="253"/>
      <c r="BE335" s="253"/>
      <c r="BF335" s="1"/>
      <c r="BG335" s="1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</row>
    <row r="336" spans="1:230" ht="12.75" customHeight="1" hidden="1">
      <c r="A336" s="246"/>
      <c r="B336" s="247"/>
      <c r="C336" s="248"/>
      <c r="D336" s="248"/>
      <c r="E336" s="50"/>
      <c r="F336" s="258"/>
      <c r="G336" s="258"/>
      <c r="H336" s="50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2"/>
      <c r="Y336" s="52"/>
      <c r="Z336" s="52"/>
      <c r="AA336" s="238"/>
      <c r="AB336" s="239"/>
      <c r="AC336" s="251"/>
      <c r="AD336" s="239"/>
      <c r="AE336" s="239"/>
      <c r="AF336" s="239"/>
      <c r="AG336" s="239"/>
      <c r="AH336" s="239"/>
      <c r="AI336" s="239"/>
      <c r="AJ336" s="249"/>
      <c r="AK336" s="251"/>
      <c r="AL336" s="239"/>
      <c r="AM336" s="239"/>
      <c r="AN336" s="239"/>
      <c r="AO336" s="239"/>
      <c r="AP336" s="239"/>
      <c r="AQ336" s="239"/>
      <c r="AR336" s="239"/>
      <c r="AS336" s="239"/>
      <c r="AT336" s="239"/>
      <c r="AU336" s="234"/>
      <c r="AV336" s="235"/>
      <c r="AW336" s="251"/>
      <c r="AX336" s="239"/>
      <c r="AY336" s="250"/>
      <c r="AZ336" s="235"/>
      <c r="BA336" s="252"/>
      <c r="BB336" s="233"/>
      <c r="BC336" s="253"/>
      <c r="BD336" s="253"/>
      <c r="BE336" s="253"/>
      <c r="BF336" s="1"/>
      <c r="BG336" s="1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</row>
    <row r="337" spans="1:230" ht="12.75" customHeight="1" hidden="1">
      <c r="A337" s="246"/>
      <c r="B337" s="247"/>
      <c r="C337" s="248"/>
      <c r="D337" s="248"/>
      <c r="E337" s="50"/>
      <c r="F337" s="258"/>
      <c r="G337" s="258"/>
      <c r="H337" s="50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2"/>
      <c r="Y337" s="52"/>
      <c r="Z337" s="52"/>
      <c r="AA337" s="238"/>
      <c r="AB337" s="239"/>
      <c r="AC337" s="251"/>
      <c r="AD337" s="239"/>
      <c r="AE337" s="239"/>
      <c r="AF337" s="239"/>
      <c r="AG337" s="239"/>
      <c r="AH337" s="239"/>
      <c r="AI337" s="239"/>
      <c r="AJ337" s="249"/>
      <c r="AK337" s="251"/>
      <c r="AL337" s="239"/>
      <c r="AM337" s="239"/>
      <c r="AN337" s="239"/>
      <c r="AO337" s="239"/>
      <c r="AP337" s="239"/>
      <c r="AQ337" s="239"/>
      <c r="AR337" s="239"/>
      <c r="AS337" s="239"/>
      <c r="AT337" s="239"/>
      <c r="AU337" s="234"/>
      <c r="AV337" s="235"/>
      <c r="AW337" s="251"/>
      <c r="AX337" s="239"/>
      <c r="AY337" s="250"/>
      <c r="AZ337" s="235"/>
      <c r="BA337" s="252"/>
      <c r="BB337" s="233"/>
      <c r="BC337" s="253"/>
      <c r="BD337" s="253"/>
      <c r="BE337" s="253"/>
      <c r="BF337" s="1"/>
      <c r="BG337" s="1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</row>
    <row r="338" spans="1:230" ht="12.75" customHeight="1" hidden="1">
      <c r="A338" s="246"/>
      <c r="B338" s="247"/>
      <c r="C338" s="248"/>
      <c r="D338" s="248"/>
      <c r="E338" s="50"/>
      <c r="F338" s="258"/>
      <c r="G338" s="258"/>
      <c r="H338" s="50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2"/>
      <c r="Y338" s="52"/>
      <c r="Z338" s="52"/>
      <c r="AA338" s="238"/>
      <c r="AB338" s="239"/>
      <c r="AC338" s="251"/>
      <c r="AD338" s="239"/>
      <c r="AE338" s="239"/>
      <c r="AF338" s="239"/>
      <c r="AG338" s="239"/>
      <c r="AH338" s="239"/>
      <c r="AI338" s="239"/>
      <c r="AJ338" s="249"/>
      <c r="AK338" s="251"/>
      <c r="AL338" s="239"/>
      <c r="AM338" s="239"/>
      <c r="AN338" s="239"/>
      <c r="AO338" s="239"/>
      <c r="AP338" s="239"/>
      <c r="AQ338" s="239"/>
      <c r="AR338" s="239"/>
      <c r="AS338" s="239"/>
      <c r="AT338" s="239"/>
      <c r="AU338" s="234"/>
      <c r="AV338" s="235"/>
      <c r="AW338" s="251"/>
      <c r="AX338" s="239"/>
      <c r="AY338" s="250"/>
      <c r="AZ338" s="235"/>
      <c r="BA338" s="252"/>
      <c r="BB338" s="233"/>
      <c r="BC338" s="253"/>
      <c r="BD338" s="253"/>
      <c r="BE338" s="253"/>
      <c r="BF338" s="1"/>
      <c r="BG338" s="1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</row>
    <row r="339" spans="1:230" ht="12.75" customHeight="1" hidden="1">
      <c r="A339" s="246"/>
      <c r="B339" s="247"/>
      <c r="C339" s="248"/>
      <c r="D339" s="248"/>
      <c r="E339" s="53"/>
      <c r="F339" s="255"/>
      <c r="G339" s="255"/>
      <c r="H339" s="53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5"/>
      <c r="Y339" s="55"/>
      <c r="Z339" s="55"/>
      <c r="AA339" s="238"/>
      <c r="AB339" s="239"/>
      <c r="AC339" s="251"/>
      <c r="AD339" s="239"/>
      <c r="AE339" s="239"/>
      <c r="AF339" s="239"/>
      <c r="AG339" s="239"/>
      <c r="AH339" s="239"/>
      <c r="AI339" s="239"/>
      <c r="AJ339" s="249"/>
      <c r="AK339" s="251"/>
      <c r="AL339" s="239"/>
      <c r="AM339" s="239"/>
      <c r="AN339" s="239"/>
      <c r="AO339" s="239"/>
      <c r="AP339" s="239"/>
      <c r="AQ339" s="239"/>
      <c r="AR339" s="239"/>
      <c r="AS339" s="239"/>
      <c r="AT339" s="239"/>
      <c r="AU339" s="234"/>
      <c r="AV339" s="235"/>
      <c r="AW339" s="251"/>
      <c r="AX339" s="239"/>
      <c r="AY339" s="250"/>
      <c r="AZ339" s="235"/>
      <c r="BA339" s="252"/>
      <c r="BB339" s="233"/>
      <c r="BC339" s="253"/>
      <c r="BD339" s="253"/>
      <c r="BE339" s="253"/>
      <c r="BF339" s="1"/>
      <c r="BG339" s="1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</row>
    <row r="340" spans="1:230" ht="12.75" customHeight="1" hidden="1">
      <c r="A340" s="218">
        <v>49</v>
      </c>
      <c r="B340" s="220"/>
      <c r="C340" s="259"/>
      <c r="D340" s="259"/>
      <c r="E340" s="222" t="s">
        <v>15</v>
      </c>
      <c r="F340" s="222"/>
      <c r="G340" s="222"/>
      <c r="H340" s="33">
        <f aca="true" t="shared" si="48" ref="H340:Z340">H341+H342+H343+H344+H345+H346</f>
        <v>0</v>
      </c>
      <c r="I340" s="34">
        <f t="shared" si="48"/>
        <v>0</v>
      </c>
      <c r="J340" s="34">
        <f t="shared" si="48"/>
        <v>0</v>
      </c>
      <c r="K340" s="34">
        <f t="shared" si="48"/>
        <v>0</v>
      </c>
      <c r="L340" s="34">
        <f t="shared" si="48"/>
        <v>0</v>
      </c>
      <c r="M340" s="34">
        <f t="shared" si="48"/>
        <v>0</v>
      </c>
      <c r="N340" s="34">
        <f t="shared" si="48"/>
        <v>0</v>
      </c>
      <c r="O340" s="34">
        <f t="shared" si="48"/>
        <v>0</v>
      </c>
      <c r="P340" s="34">
        <f t="shared" si="48"/>
        <v>0</v>
      </c>
      <c r="Q340" s="34">
        <f t="shared" si="48"/>
        <v>0</v>
      </c>
      <c r="R340" s="34">
        <f t="shared" si="48"/>
        <v>0</v>
      </c>
      <c r="S340" s="34">
        <f t="shared" si="48"/>
        <v>0</v>
      </c>
      <c r="T340" s="34">
        <f t="shared" si="48"/>
        <v>0</v>
      </c>
      <c r="U340" s="34">
        <f t="shared" si="48"/>
        <v>0</v>
      </c>
      <c r="V340" s="34">
        <f t="shared" si="48"/>
        <v>0</v>
      </c>
      <c r="W340" s="34">
        <f t="shared" si="48"/>
        <v>0</v>
      </c>
      <c r="X340" s="34">
        <f t="shared" si="48"/>
        <v>0</v>
      </c>
      <c r="Y340" s="34">
        <f t="shared" si="48"/>
        <v>0</v>
      </c>
      <c r="Z340" s="34">
        <f t="shared" si="48"/>
        <v>0</v>
      </c>
      <c r="AA340" s="238">
        <f>H340+I340+J340+K340+L340+M340+N340+O340+P340+Q340+R340+S340+T340+U340+V340+W340+X340+Y340+Z340</f>
        <v>0</v>
      </c>
      <c r="AB340" s="227"/>
      <c r="AC340" s="236"/>
      <c r="AD340" s="227"/>
      <c r="AE340" s="227"/>
      <c r="AF340" s="227"/>
      <c r="AG340" s="227"/>
      <c r="AH340" s="227"/>
      <c r="AI340" s="227"/>
      <c r="AJ340" s="249">
        <f>AC340+AD340+AE340+AF340+AG340+AH340+AI340</f>
        <v>0</v>
      </c>
      <c r="AK340" s="236"/>
      <c r="AL340" s="227"/>
      <c r="AM340" s="227"/>
      <c r="AN340" s="227"/>
      <c r="AO340" s="227"/>
      <c r="AP340" s="227"/>
      <c r="AQ340" s="227"/>
      <c r="AR340" s="227"/>
      <c r="AS340" s="227"/>
      <c r="AT340" s="227"/>
      <c r="AU340" s="234">
        <f>AK340+AL340+AM340+AN340+AO340+AP340+AQ340+AR340+AS340+AT340</f>
        <v>0</v>
      </c>
      <c r="AV340" s="235">
        <f>AU340+AJ340+AA340</f>
        <v>0</v>
      </c>
      <c r="AW340" s="236"/>
      <c r="AX340" s="227"/>
      <c r="AY340" s="260"/>
      <c r="AZ340" s="235">
        <f>AW340-AY340</f>
        <v>0</v>
      </c>
      <c r="BA340" s="242"/>
      <c r="BB340" s="233">
        <f>AV340-AZ340-BA340</f>
        <v>0</v>
      </c>
      <c r="BC340" s="240"/>
      <c r="BD340" s="240"/>
      <c r="BE340" s="240"/>
      <c r="BF340" s="1"/>
      <c r="BG340" s="1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</row>
    <row r="341" spans="1:230" ht="12.75" customHeight="1" hidden="1">
      <c r="A341" s="218"/>
      <c r="B341" s="220"/>
      <c r="C341" s="259"/>
      <c r="D341" s="259"/>
      <c r="E341" s="37"/>
      <c r="F341" s="261"/>
      <c r="G341" s="261"/>
      <c r="H341" s="37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9"/>
      <c r="Y341" s="39"/>
      <c r="Z341" s="39"/>
      <c r="AA341" s="238"/>
      <c r="AB341" s="227"/>
      <c r="AC341" s="236"/>
      <c r="AD341" s="227"/>
      <c r="AE341" s="227"/>
      <c r="AF341" s="227"/>
      <c r="AG341" s="227"/>
      <c r="AH341" s="227"/>
      <c r="AI341" s="227"/>
      <c r="AJ341" s="249"/>
      <c r="AK341" s="236"/>
      <c r="AL341" s="227"/>
      <c r="AM341" s="227"/>
      <c r="AN341" s="227"/>
      <c r="AO341" s="227"/>
      <c r="AP341" s="227"/>
      <c r="AQ341" s="227"/>
      <c r="AR341" s="227"/>
      <c r="AS341" s="227"/>
      <c r="AT341" s="227"/>
      <c r="AU341" s="234"/>
      <c r="AV341" s="235"/>
      <c r="AW341" s="236"/>
      <c r="AX341" s="227"/>
      <c r="AY341" s="260"/>
      <c r="AZ341" s="235"/>
      <c r="BA341" s="242"/>
      <c r="BB341" s="233"/>
      <c r="BC341" s="240"/>
      <c r="BD341" s="240"/>
      <c r="BE341" s="240"/>
      <c r="BF341" s="1"/>
      <c r="BG341" s="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</row>
    <row r="342" spans="1:230" ht="12.75" customHeight="1" hidden="1">
      <c r="A342" s="218"/>
      <c r="B342" s="220"/>
      <c r="C342" s="259"/>
      <c r="D342" s="259"/>
      <c r="E342" s="41"/>
      <c r="F342" s="243"/>
      <c r="G342" s="243"/>
      <c r="H342" s="41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3"/>
      <c r="Y342" s="43"/>
      <c r="Z342" s="43"/>
      <c r="AA342" s="238"/>
      <c r="AB342" s="227"/>
      <c r="AC342" s="236"/>
      <c r="AD342" s="227"/>
      <c r="AE342" s="227"/>
      <c r="AF342" s="227"/>
      <c r="AG342" s="227"/>
      <c r="AH342" s="227"/>
      <c r="AI342" s="227"/>
      <c r="AJ342" s="249"/>
      <c r="AK342" s="236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34"/>
      <c r="AV342" s="235"/>
      <c r="AW342" s="236"/>
      <c r="AX342" s="227"/>
      <c r="AY342" s="260"/>
      <c r="AZ342" s="235"/>
      <c r="BA342" s="242"/>
      <c r="BB342" s="233"/>
      <c r="BC342" s="240"/>
      <c r="BD342" s="240"/>
      <c r="BE342" s="240"/>
      <c r="BF342" s="1"/>
      <c r="BG342" s="1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</row>
    <row r="343" spans="1:230" ht="12.75" customHeight="1" hidden="1">
      <c r="A343" s="218"/>
      <c r="B343" s="220"/>
      <c r="C343" s="259"/>
      <c r="D343" s="259"/>
      <c r="E343" s="41"/>
      <c r="F343" s="243"/>
      <c r="G343" s="243"/>
      <c r="H343" s="41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3"/>
      <c r="Y343" s="43"/>
      <c r="Z343" s="43"/>
      <c r="AA343" s="238"/>
      <c r="AB343" s="227"/>
      <c r="AC343" s="236"/>
      <c r="AD343" s="227"/>
      <c r="AE343" s="227"/>
      <c r="AF343" s="227"/>
      <c r="AG343" s="227"/>
      <c r="AH343" s="227"/>
      <c r="AI343" s="227"/>
      <c r="AJ343" s="249"/>
      <c r="AK343" s="236"/>
      <c r="AL343" s="227"/>
      <c r="AM343" s="227"/>
      <c r="AN343" s="227"/>
      <c r="AO343" s="227"/>
      <c r="AP343" s="227"/>
      <c r="AQ343" s="227"/>
      <c r="AR343" s="227"/>
      <c r="AS343" s="227"/>
      <c r="AT343" s="227"/>
      <c r="AU343" s="234"/>
      <c r="AV343" s="235"/>
      <c r="AW343" s="236"/>
      <c r="AX343" s="227"/>
      <c r="AY343" s="260"/>
      <c r="AZ343" s="235"/>
      <c r="BA343" s="242"/>
      <c r="BB343" s="233"/>
      <c r="BC343" s="240"/>
      <c r="BD343" s="240"/>
      <c r="BE343" s="240"/>
      <c r="BF343" s="1"/>
      <c r="BG343" s="1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</row>
    <row r="344" spans="1:230" ht="12.75" customHeight="1" hidden="1">
      <c r="A344" s="218"/>
      <c r="B344" s="220"/>
      <c r="C344" s="259"/>
      <c r="D344" s="259"/>
      <c r="E344" s="41"/>
      <c r="F344" s="243"/>
      <c r="G344" s="243"/>
      <c r="H344" s="41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3"/>
      <c r="Y344" s="43"/>
      <c r="Z344" s="43"/>
      <c r="AA344" s="238"/>
      <c r="AB344" s="227"/>
      <c r="AC344" s="236"/>
      <c r="AD344" s="227"/>
      <c r="AE344" s="227"/>
      <c r="AF344" s="227"/>
      <c r="AG344" s="227"/>
      <c r="AH344" s="227"/>
      <c r="AI344" s="227"/>
      <c r="AJ344" s="249"/>
      <c r="AK344" s="236"/>
      <c r="AL344" s="227"/>
      <c r="AM344" s="227"/>
      <c r="AN344" s="227"/>
      <c r="AO344" s="227"/>
      <c r="AP344" s="227"/>
      <c r="AQ344" s="227"/>
      <c r="AR344" s="227"/>
      <c r="AS344" s="227"/>
      <c r="AT344" s="227"/>
      <c r="AU344" s="234"/>
      <c r="AV344" s="235"/>
      <c r="AW344" s="236"/>
      <c r="AX344" s="227"/>
      <c r="AY344" s="260"/>
      <c r="AZ344" s="235"/>
      <c r="BA344" s="242"/>
      <c r="BB344" s="233"/>
      <c r="BC344" s="240"/>
      <c r="BD344" s="240"/>
      <c r="BE344" s="240"/>
      <c r="BF344" s="1"/>
      <c r="BG344" s="1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</row>
    <row r="345" spans="1:230" ht="12.75" customHeight="1" hidden="1">
      <c r="A345" s="218"/>
      <c r="B345" s="220"/>
      <c r="C345" s="259"/>
      <c r="D345" s="259"/>
      <c r="E345" s="41"/>
      <c r="F345" s="243"/>
      <c r="G345" s="243"/>
      <c r="H345" s="41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3"/>
      <c r="Y345" s="43"/>
      <c r="Z345" s="43"/>
      <c r="AA345" s="238"/>
      <c r="AB345" s="227"/>
      <c r="AC345" s="236"/>
      <c r="AD345" s="227"/>
      <c r="AE345" s="227"/>
      <c r="AF345" s="227"/>
      <c r="AG345" s="227"/>
      <c r="AH345" s="227"/>
      <c r="AI345" s="227"/>
      <c r="AJ345" s="249"/>
      <c r="AK345" s="236"/>
      <c r="AL345" s="227"/>
      <c r="AM345" s="227"/>
      <c r="AN345" s="227"/>
      <c r="AO345" s="227"/>
      <c r="AP345" s="227"/>
      <c r="AQ345" s="227"/>
      <c r="AR345" s="227"/>
      <c r="AS345" s="227"/>
      <c r="AT345" s="227"/>
      <c r="AU345" s="234"/>
      <c r="AV345" s="235"/>
      <c r="AW345" s="236"/>
      <c r="AX345" s="227"/>
      <c r="AY345" s="260"/>
      <c r="AZ345" s="235"/>
      <c r="BA345" s="242"/>
      <c r="BB345" s="233"/>
      <c r="BC345" s="240"/>
      <c r="BD345" s="240"/>
      <c r="BE345" s="240"/>
      <c r="BF345" s="1"/>
      <c r="BG345" s="1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</row>
    <row r="346" spans="1:230" ht="12.75" customHeight="1" hidden="1">
      <c r="A346" s="218"/>
      <c r="B346" s="220"/>
      <c r="C346" s="259"/>
      <c r="D346" s="259"/>
      <c r="E346" s="44"/>
      <c r="F346" s="245"/>
      <c r="G346" s="245"/>
      <c r="H346" s="44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6"/>
      <c r="Y346" s="46"/>
      <c r="Z346" s="46"/>
      <c r="AA346" s="238"/>
      <c r="AB346" s="227"/>
      <c r="AC346" s="236"/>
      <c r="AD346" s="227"/>
      <c r="AE346" s="227"/>
      <c r="AF346" s="227"/>
      <c r="AG346" s="227"/>
      <c r="AH346" s="227"/>
      <c r="AI346" s="227"/>
      <c r="AJ346" s="249"/>
      <c r="AK346" s="236"/>
      <c r="AL346" s="227"/>
      <c r="AM346" s="227"/>
      <c r="AN346" s="227"/>
      <c r="AO346" s="227"/>
      <c r="AP346" s="227"/>
      <c r="AQ346" s="227"/>
      <c r="AR346" s="227"/>
      <c r="AS346" s="227"/>
      <c r="AT346" s="227"/>
      <c r="AU346" s="234"/>
      <c r="AV346" s="235"/>
      <c r="AW346" s="236"/>
      <c r="AX346" s="227"/>
      <c r="AY346" s="260"/>
      <c r="AZ346" s="235"/>
      <c r="BA346" s="242"/>
      <c r="BB346" s="233"/>
      <c r="BC346" s="240"/>
      <c r="BD346" s="240"/>
      <c r="BE346" s="240"/>
      <c r="BF346" s="1"/>
      <c r="BG346" s="1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</row>
    <row r="347" spans="1:230" ht="12.75" customHeight="1" hidden="1">
      <c r="A347" s="246">
        <v>50</v>
      </c>
      <c r="B347" s="247"/>
      <c r="C347" s="248"/>
      <c r="D347" s="248"/>
      <c r="E347" s="222" t="s">
        <v>15</v>
      </c>
      <c r="F347" s="222"/>
      <c r="G347" s="222"/>
      <c r="H347" s="33">
        <f aca="true" t="shared" si="49" ref="H347:Z347">H348+H349+H350+H351+H352+H353</f>
        <v>0</v>
      </c>
      <c r="I347" s="34">
        <f t="shared" si="49"/>
        <v>0</v>
      </c>
      <c r="J347" s="34">
        <f t="shared" si="49"/>
        <v>0</v>
      </c>
      <c r="K347" s="34">
        <f t="shared" si="49"/>
        <v>0</v>
      </c>
      <c r="L347" s="34">
        <f t="shared" si="49"/>
        <v>0</v>
      </c>
      <c r="M347" s="34">
        <f t="shared" si="49"/>
        <v>0</v>
      </c>
      <c r="N347" s="34">
        <f t="shared" si="49"/>
        <v>0</v>
      </c>
      <c r="O347" s="34">
        <f t="shared" si="49"/>
        <v>0</v>
      </c>
      <c r="P347" s="34">
        <f t="shared" si="49"/>
        <v>0</v>
      </c>
      <c r="Q347" s="34">
        <f t="shared" si="49"/>
        <v>0</v>
      </c>
      <c r="R347" s="34">
        <f t="shared" si="49"/>
        <v>0</v>
      </c>
      <c r="S347" s="34">
        <f t="shared" si="49"/>
        <v>0</v>
      </c>
      <c r="T347" s="34">
        <f t="shared" si="49"/>
        <v>0</v>
      </c>
      <c r="U347" s="34">
        <f t="shared" si="49"/>
        <v>0</v>
      </c>
      <c r="V347" s="34">
        <f t="shared" si="49"/>
        <v>0</v>
      </c>
      <c r="W347" s="34">
        <f t="shared" si="49"/>
        <v>0</v>
      </c>
      <c r="X347" s="34">
        <f t="shared" si="49"/>
        <v>0</v>
      </c>
      <c r="Y347" s="34">
        <f t="shared" si="49"/>
        <v>0</v>
      </c>
      <c r="Z347" s="34">
        <f t="shared" si="49"/>
        <v>0</v>
      </c>
      <c r="AA347" s="238">
        <f>H347+I347+J347+K347+L347+M347+N347+O347+P347+Q347+R347+S347+T347+U347+V347+W347+X347+Y347+Z347</f>
        <v>0</v>
      </c>
      <c r="AB347" s="239"/>
      <c r="AC347" s="251"/>
      <c r="AD347" s="239"/>
      <c r="AE347" s="239"/>
      <c r="AF347" s="239"/>
      <c r="AG347" s="239"/>
      <c r="AH347" s="239"/>
      <c r="AI347" s="239"/>
      <c r="AJ347" s="249">
        <f>AC347+AD347+AE347+AF347+AG347+AH347+AI347</f>
        <v>0</v>
      </c>
      <c r="AK347" s="251"/>
      <c r="AL347" s="239"/>
      <c r="AM347" s="239"/>
      <c r="AN347" s="239"/>
      <c r="AO347" s="239"/>
      <c r="AP347" s="239"/>
      <c r="AQ347" s="239"/>
      <c r="AR347" s="239"/>
      <c r="AS347" s="239"/>
      <c r="AT347" s="239"/>
      <c r="AU347" s="234">
        <f>AK347+AL347+AM347+AN347+AO347+AP347+AQ347+AR347+AS347+AT347</f>
        <v>0</v>
      </c>
      <c r="AV347" s="235">
        <f>AU347+AJ347+AA347</f>
        <v>0</v>
      </c>
      <c r="AW347" s="251"/>
      <c r="AX347" s="239"/>
      <c r="AY347" s="250"/>
      <c r="AZ347" s="235">
        <f>AW347-AY347</f>
        <v>0</v>
      </c>
      <c r="BA347" s="252"/>
      <c r="BB347" s="233">
        <f>AV347-AZ347-BA347</f>
        <v>0</v>
      </c>
      <c r="BC347" s="253"/>
      <c r="BD347" s="253"/>
      <c r="BE347" s="253"/>
      <c r="BF347" s="1"/>
      <c r="BG347" s="1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</row>
    <row r="348" spans="1:230" ht="12.75" customHeight="1" hidden="1">
      <c r="A348" s="246"/>
      <c r="B348" s="247"/>
      <c r="C348" s="248"/>
      <c r="D348" s="248"/>
      <c r="E348" s="47"/>
      <c r="F348" s="256"/>
      <c r="G348" s="256"/>
      <c r="H348" s="47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9"/>
      <c r="Y348" s="49"/>
      <c r="Z348" s="49"/>
      <c r="AA348" s="238"/>
      <c r="AB348" s="239"/>
      <c r="AC348" s="251"/>
      <c r="AD348" s="239"/>
      <c r="AE348" s="239"/>
      <c r="AF348" s="239"/>
      <c r="AG348" s="239"/>
      <c r="AH348" s="239"/>
      <c r="AI348" s="239"/>
      <c r="AJ348" s="249"/>
      <c r="AK348" s="251"/>
      <c r="AL348" s="239"/>
      <c r="AM348" s="239"/>
      <c r="AN348" s="239"/>
      <c r="AO348" s="239"/>
      <c r="AP348" s="239"/>
      <c r="AQ348" s="239"/>
      <c r="AR348" s="239"/>
      <c r="AS348" s="239"/>
      <c r="AT348" s="239"/>
      <c r="AU348" s="234"/>
      <c r="AV348" s="235"/>
      <c r="AW348" s="251"/>
      <c r="AX348" s="239"/>
      <c r="AY348" s="250"/>
      <c r="AZ348" s="235"/>
      <c r="BA348" s="252"/>
      <c r="BB348" s="233"/>
      <c r="BC348" s="253"/>
      <c r="BD348" s="253"/>
      <c r="BE348" s="253"/>
      <c r="BF348" s="1"/>
      <c r="BG348" s="1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</row>
    <row r="349" spans="1:230" ht="12.75" customHeight="1" hidden="1">
      <c r="A349" s="246"/>
      <c r="B349" s="247"/>
      <c r="C349" s="248"/>
      <c r="D349" s="248"/>
      <c r="E349" s="50"/>
      <c r="F349" s="258"/>
      <c r="G349" s="258"/>
      <c r="H349" s="50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2"/>
      <c r="Y349" s="52"/>
      <c r="Z349" s="52"/>
      <c r="AA349" s="238"/>
      <c r="AB349" s="239"/>
      <c r="AC349" s="251"/>
      <c r="AD349" s="239"/>
      <c r="AE349" s="239"/>
      <c r="AF349" s="239"/>
      <c r="AG349" s="239"/>
      <c r="AH349" s="239"/>
      <c r="AI349" s="239"/>
      <c r="AJ349" s="249"/>
      <c r="AK349" s="251"/>
      <c r="AL349" s="239"/>
      <c r="AM349" s="239"/>
      <c r="AN349" s="239"/>
      <c r="AO349" s="239"/>
      <c r="AP349" s="239"/>
      <c r="AQ349" s="239"/>
      <c r="AR349" s="239"/>
      <c r="AS349" s="239"/>
      <c r="AT349" s="239"/>
      <c r="AU349" s="234"/>
      <c r="AV349" s="235"/>
      <c r="AW349" s="251"/>
      <c r="AX349" s="239"/>
      <c r="AY349" s="250"/>
      <c r="AZ349" s="235"/>
      <c r="BA349" s="252"/>
      <c r="BB349" s="233"/>
      <c r="BC349" s="253"/>
      <c r="BD349" s="253"/>
      <c r="BE349" s="253"/>
      <c r="BF349" s="1"/>
      <c r="BG349" s="1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</row>
    <row r="350" spans="1:230" ht="12.75" customHeight="1" hidden="1">
      <c r="A350" s="246"/>
      <c r="B350" s="247"/>
      <c r="C350" s="248"/>
      <c r="D350" s="248"/>
      <c r="E350" s="50"/>
      <c r="F350" s="258"/>
      <c r="G350" s="258"/>
      <c r="H350" s="50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2"/>
      <c r="Y350" s="52"/>
      <c r="Z350" s="52"/>
      <c r="AA350" s="238"/>
      <c r="AB350" s="239"/>
      <c r="AC350" s="251"/>
      <c r="AD350" s="239"/>
      <c r="AE350" s="239"/>
      <c r="AF350" s="239"/>
      <c r="AG350" s="239"/>
      <c r="AH350" s="239"/>
      <c r="AI350" s="239"/>
      <c r="AJ350" s="249"/>
      <c r="AK350" s="251"/>
      <c r="AL350" s="239"/>
      <c r="AM350" s="239"/>
      <c r="AN350" s="239"/>
      <c r="AO350" s="239"/>
      <c r="AP350" s="239"/>
      <c r="AQ350" s="239"/>
      <c r="AR350" s="239"/>
      <c r="AS350" s="239"/>
      <c r="AT350" s="239"/>
      <c r="AU350" s="234"/>
      <c r="AV350" s="235"/>
      <c r="AW350" s="251"/>
      <c r="AX350" s="239"/>
      <c r="AY350" s="250"/>
      <c r="AZ350" s="235"/>
      <c r="BA350" s="252"/>
      <c r="BB350" s="233"/>
      <c r="BC350" s="253"/>
      <c r="BD350" s="253"/>
      <c r="BE350" s="253"/>
      <c r="BF350" s="1"/>
      <c r="BG350" s="1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</row>
    <row r="351" spans="1:230" ht="12.75" customHeight="1" hidden="1">
      <c r="A351" s="246"/>
      <c r="B351" s="247"/>
      <c r="C351" s="248"/>
      <c r="D351" s="248"/>
      <c r="E351" s="50"/>
      <c r="F351" s="258"/>
      <c r="G351" s="258"/>
      <c r="H351" s="50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2"/>
      <c r="Y351" s="52"/>
      <c r="Z351" s="52"/>
      <c r="AA351" s="238"/>
      <c r="AB351" s="239"/>
      <c r="AC351" s="251"/>
      <c r="AD351" s="239"/>
      <c r="AE351" s="239"/>
      <c r="AF351" s="239"/>
      <c r="AG351" s="239"/>
      <c r="AH351" s="239"/>
      <c r="AI351" s="239"/>
      <c r="AJ351" s="249"/>
      <c r="AK351" s="251"/>
      <c r="AL351" s="239"/>
      <c r="AM351" s="239"/>
      <c r="AN351" s="239"/>
      <c r="AO351" s="239"/>
      <c r="AP351" s="239"/>
      <c r="AQ351" s="239"/>
      <c r="AR351" s="239"/>
      <c r="AS351" s="239"/>
      <c r="AT351" s="239"/>
      <c r="AU351" s="234"/>
      <c r="AV351" s="235"/>
      <c r="AW351" s="251"/>
      <c r="AX351" s="239"/>
      <c r="AY351" s="250"/>
      <c r="AZ351" s="235"/>
      <c r="BA351" s="252"/>
      <c r="BB351" s="233"/>
      <c r="BC351" s="253"/>
      <c r="BD351" s="253"/>
      <c r="BE351" s="253"/>
      <c r="BF351" s="1"/>
      <c r="BG351" s="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</row>
    <row r="352" spans="1:230" ht="12.75" customHeight="1" hidden="1">
      <c r="A352" s="246"/>
      <c r="B352" s="247"/>
      <c r="C352" s="248"/>
      <c r="D352" s="248"/>
      <c r="E352" s="50"/>
      <c r="F352" s="258"/>
      <c r="G352" s="258"/>
      <c r="H352" s="50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2"/>
      <c r="Y352" s="52"/>
      <c r="Z352" s="52"/>
      <c r="AA352" s="238"/>
      <c r="AB352" s="239"/>
      <c r="AC352" s="251"/>
      <c r="AD352" s="239"/>
      <c r="AE352" s="239"/>
      <c r="AF352" s="239"/>
      <c r="AG352" s="239"/>
      <c r="AH352" s="239"/>
      <c r="AI352" s="239"/>
      <c r="AJ352" s="249"/>
      <c r="AK352" s="251"/>
      <c r="AL352" s="239"/>
      <c r="AM352" s="239"/>
      <c r="AN352" s="239"/>
      <c r="AO352" s="239"/>
      <c r="AP352" s="239"/>
      <c r="AQ352" s="239"/>
      <c r="AR352" s="239"/>
      <c r="AS352" s="239"/>
      <c r="AT352" s="239"/>
      <c r="AU352" s="234"/>
      <c r="AV352" s="235"/>
      <c r="AW352" s="251"/>
      <c r="AX352" s="239"/>
      <c r="AY352" s="250"/>
      <c r="AZ352" s="235"/>
      <c r="BA352" s="252"/>
      <c r="BB352" s="233"/>
      <c r="BC352" s="253"/>
      <c r="BD352" s="253"/>
      <c r="BE352" s="253"/>
      <c r="BF352" s="1"/>
      <c r="BG352" s="1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</row>
    <row r="353" spans="1:230" ht="12.75" customHeight="1" hidden="1">
      <c r="A353" s="246"/>
      <c r="B353" s="247"/>
      <c r="C353" s="248"/>
      <c r="D353" s="248"/>
      <c r="E353" s="53"/>
      <c r="F353" s="255"/>
      <c r="G353" s="255"/>
      <c r="H353" s="53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5"/>
      <c r="Y353" s="55"/>
      <c r="Z353" s="55"/>
      <c r="AA353" s="238"/>
      <c r="AB353" s="239"/>
      <c r="AC353" s="251"/>
      <c r="AD353" s="239"/>
      <c r="AE353" s="239"/>
      <c r="AF353" s="239"/>
      <c r="AG353" s="239"/>
      <c r="AH353" s="239"/>
      <c r="AI353" s="239"/>
      <c r="AJ353" s="249"/>
      <c r="AK353" s="251"/>
      <c r="AL353" s="239"/>
      <c r="AM353" s="239"/>
      <c r="AN353" s="239"/>
      <c r="AO353" s="239"/>
      <c r="AP353" s="239"/>
      <c r="AQ353" s="239"/>
      <c r="AR353" s="239"/>
      <c r="AS353" s="239"/>
      <c r="AT353" s="239"/>
      <c r="AU353" s="234"/>
      <c r="AV353" s="235"/>
      <c r="AW353" s="251"/>
      <c r="AX353" s="239"/>
      <c r="AY353" s="250"/>
      <c r="AZ353" s="235"/>
      <c r="BA353" s="252"/>
      <c r="BB353" s="233"/>
      <c r="BC353" s="253"/>
      <c r="BD353" s="253"/>
      <c r="BE353" s="253"/>
      <c r="BF353" s="1"/>
      <c r="BG353" s="1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</row>
    <row r="354" spans="6:230" ht="25.5" customHeight="1" thickBot="1">
      <c r="F354" s="304" t="s">
        <v>134</v>
      </c>
      <c r="G354" s="304"/>
      <c r="H354" s="107">
        <f aca="true" t="shared" si="50" ref="H354:Z354">SUM(H10:H283)/2</f>
        <v>20</v>
      </c>
      <c r="I354" s="107">
        <f t="shared" si="50"/>
        <v>20</v>
      </c>
      <c r="J354" s="107">
        <f t="shared" si="50"/>
        <v>20</v>
      </c>
      <c r="K354" s="107">
        <f t="shared" si="50"/>
        <v>20</v>
      </c>
      <c r="L354" s="107">
        <f t="shared" si="50"/>
        <v>20</v>
      </c>
      <c r="M354" s="107">
        <f t="shared" si="50"/>
        <v>20</v>
      </c>
      <c r="N354" s="107">
        <f t="shared" si="50"/>
        <v>20</v>
      </c>
      <c r="O354" s="107">
        <f t="shared" si="50"/>
        <v>25.5</v>
      </c>
      <c r="P354" s="160">
        <f t="shared" si="50"/>
        <v>25.5</v>
      </c>
      <c r="Q354" s="107">
        <f t="shared" si="50"/>
        <v>26.5</v>
      </c>
      <c r="R354" s="132">
        <f t="shared" si="50"/>
        <v>23.5</v>
      </c>
      <c r="S354" s="132">
        <f t="shared" si="50"/>
        <v>26.5</v>
      </c>
      <c r="T354" s="107">
        <f t="shared" si="50"/>
        <v>0</v>
      </c>
      <c r="U354" s="160">
        <f t="shared" si="50"/>
        <v>23.5</v>
      </c>
      <c r="V354" s="107">
        <f t="shared" si="50"/>
        <v>29</v>
      </c>
      <c r="W354" s="107">
        <f t="shared" si="50"/>
        <v>26</v>
      </c>
      <c r="X354" s="107">
        <f t="shared" si="50"/>
        <v>29</v>
      </c>
      <c r="Y354" s="107">
        <f t="shared" si="50"/>
        <v>26</v>
      </c>
      <c r="Z354" s="107">
        <f t="shared" si="50"/>
        <v>26</v>
      </c>
      <c r="AA354" s="107">
        <f aca="true" t="shared" si="51" ref="AA354:BD354">SUM(AA10:AA283)</f>
        <v>427</v>
      </c>
      <c r="AB354" s="107">
        <f t="shared" si="51"/>
        <v>0</v>
      </c>
      <c r="AC354" s="107">
        <f t="shared" si="51"/>
        <v>33</v>
      </c>
      <c r="AD354" s="107">
        <f t="shared" si="51"/>
        <v>3</v>
      </c>
      <c r="AE354" s="107">
        <f t="shared" si="51"/>
        <v>20</v>
      </c>
      <c r="AF354" s="107">
        <f t="shared" si="51"/>
        <v>20</v>
      </c>
      <c r="AG354" s="107">
        <f t="shared" si="51"/>
        <v>24.5</v>
      </c>
      <c r="AH354" s="160">
        <f t="shared" si="51"/>
        <v>196.5</v>
      </c>
      <c r="AI354" s="107">
        <f t="shared" si="51"/>
        <v>15</v>
      </c>
      <c r="AJ354" s="107">
        <f t="shared" si="51"/>
        <v>312</v>
      </c>
      <c r="AK354" s="107">
        <f t="shared" si="51"/>
        <v>0</v>
      </c>
      <c r="AL354" s="107">
        <f t="shared" si="51"/>
        <v>0</v>
      </c>
      <c r="AM354" s="107">
        <f t="shared" si="51"/>
        <v>0</v>
      </c>
      <c r="AN354" s="107">
        <f t="shared" si="51"/>
        <v>20</v>
      </c>
      <c r="AO354" s="107">
        <f t="shared" si="51"/>
        <v>1</v>
      </c>
      <c r="AP354" s="107">
        <f t="shared" si="51"/>
        <v>0</v>
      </c>
      <c r="AQ354" s="107">
        <f t="shared" si="51"/>
        <v>0</v>
      </c>
      <c r="AR354" s="107">
        <f t="shared" si="51"/>
        <v>0</v>
      </c>
      <c r="AS354" s="107">
        <f t="shared" si="51"/>
        <v>4</v>
      </c>
      <c r="AT354" s="107">
        <f t="shared" si="51"/>
        <v>0</v>
      </c>
      <c r="AU354" s="107">
        <f t="shared" si="51"/>
        <v>25</v>
      </c>
      <c r="AV354" s="132">
        <f t="shared" si="51"/>
        <v>764</v>
      </c>
      <c r="AW354" s="107">
        <f t="shared" si="51"/>
        <v>715</v>
      </c>
      <c r="AX354" s="107">
        <f t="shared" si="51"/>
        <v>0</v>
      </c>
      <c r="AY354" s="107">
        <f t="shared" si="51"/>
        <v>74</v>
      </c>
      <c r="AZ354" s="107">
        <f t="shared" si="51"/>
        <v>688</v>
      </c>
      <c r="BA354" s="107">
        <f t="shared" si="51"/>
        <v>22</v>
      </c>
      <c r="BB354" s="134">
        <f t="shared" si="51"/>
        <v>54</v>
      </c>
      <c r="BC354" s="107">
        <f t="shared" si="51"/>
        <v>0</v>
      </c>
      <c r="BD354" s="107">
        <f t="shared" si="51"/>
        <v>0</v>
      </c>
      <c r="BE354" s="107"/>
      <c r="BF354" s="1"/>
      <c r="BG354" s="1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</row>
    <row r="355" spans="6:230" ht="21.75" customHeight="1">
      <c r="F355" s="305" t="s">
        <v>135</v>
      </c>
      <c r="G355" s="305"/>
      <c r="H355" s="108">
        <f aca="true" t="shared" si="52" ref="H355:Z355">H6</f>
        <v>20</v>
      </c>
      <c r="I355" s="108">
        <f t="shared" si="52"/>
        <v>20</v>
      </c>
      <c r="J355" s="108">
        <f t="shared" si="52"/>
        <v>20</v>
      </c>
      <c r="K355" s="108">
        <f t="shared" si="52"/>
        <v>20</v>
      </c>
      <c r="L355" s="108">
        <f t="shared" si="52"/>
        <v>20</v>
      </c>
      <c r="M355" s="108">
        <f t="shared" si="52"/>
        <v>20</v>
      </c>
      <c r="N355" s="108">
        <f t="shared" si="52"/>
        <v>20</v>
      </c>
      <c r="O355" s="108">
        <f t="shared" si="52"/>
        <v>22.5</v>
      </c>
      <c r="P355" s="108">
        <f t="shared" si="52"/>
        <v>22.5</v>
      </c>
      <c r="Q355" s="108">
        <f t="shared" si="52"/>
        <v>22.5</v>
      </c>
      <c r="R355" s="120">
        <f t="shared" si="52"/>
        <v>22.5</v>
      </c>
      <c r="S355" s="108">
        <f t="shared" si="52"/>
        <v>22.5</v>
      </c>
      <c r="T355" s="108">
        <f t="shared" si="52"/>
        <v>0</v>
      </c>
      <c r="U355" s="108">
        <f t="shared" si="52"/>
        <v>22.5</v>
      </c>
      <c r="V355" s="108">
        <f t="shared" si="52"/>
        <v>25</v>
      </c>
      <c r="W355" s="108">
        <f t="shared" si="52"/>
        <v>25</v>
      </c>
      <c r="X355" s="108">
        <f t="shared" si="52"/>
        <v>25</v>
      </c>
      <c r="Y355" s="108">
        <f t="shared" si="52"/>
        <v>25</v>
      </c>
      <c r="Z355" s="108">
        <f t="shared" si="52"/>
        <v>25</v>
      </c>
      <c r="AA355"/>
      <c r="AB355"/>
      <c r="AC355"/>
      <c r="AD355"/>
      <c r="AE355"/>
      <c r="AF355"/>
      <c r="AG355"/>
      <c r="AH355"/>
      <c r="AI355"/>
      <c r="AY355" s="1"/>
      <c r="AZ355" s="1"/>
      <c r="BA355" s="1"/>
      <c r="BB355" s="1">
        <f>AV354-AZ354</f>
        <v>76</v>
      </c>
      <c r="BC355" s="1"/>
      <c r="BD355" s="1"/>
      <c r="BE355" s="1"/>
      <c r="BF355" s="1"/>
      <c r="BG355" s="1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</row>
    <row r="356" spans="1:230" ht="12.75">
      <c r="A356"/>
      <c r="B356"/>
      <c r="C356"/>
      <c r="D356"/>
      <c r="E356"/>
      <c r="F356" s="306" t="s">
        <v>136</v>
      </c>
      <c r="G356" s="306"/>
      <c r="H356" s="109">
        <f aca="true" t="shared" si="53" ref="H356:Z356">H354-H355</f>
        <v>0</v>
      </c>
      <c r="I356" s="109">
        <f t="shared" si="53"/>
        <v>0</v>
      </c>
      <c r="J356" s="109">
        <f t="shared" si="53"/>
        <v>0</v>
      </c>
      <c r="K356" s="109">
        <f t="shared" si="53"/>
        <v>0</v>
      </c>
      <c r="L356" s="109">
        <f t="shared" si="53"/>
        <v>0</v>
      </c>
      <c r="M356" s="109">
        <f t="shared" si="53"/>
        <v>0</v>
      </c>
      <c r="N356" s="109">
        <f t="shared" si="53"/>
        <v>0</v>
      </c>
      <c r="O356" s="109">
        <f t="shared" si="53"/>
        <v>3</v>
      </c>
      <c r="P356" s="109">
        <f t="shared" si="53"/>
        <v>3</v>
      </c>
      <c r="Q356" s="109">
        <f t="shared" si="53"/>
        <v>4</v>
      </c>
      <c r="R356" s="109">
        <f t="shared" si="53"/>
        <v>1</v>
      </c>
      <c r="S356" s="109">
        <f t="shared" si="53"/>
        <v>4</v>
      </c>
      <c r="T356" s="109">
        <f t="shared" si="53"/>
        <v>0</v>
      </c>
      <c r="U356" s="109">
        <f t="shared" si="53"/>
        <v>1</v>
      </c>
      <c r="V356" s="109">
        <f t="shared" si="53"/>
        <v>4</v>
      </c>
      <c r="W356" s="109">
        <f t="shared" si="53"/>
        <v>1</v>
      </c>
      <c r="X356" s="109">
        <f t="shared" si="53"/>
        <v>4</v>
      </c>
      <c r="Y356" s="109">
        <f t="shared" si="53"/>
        <v>1</v>
      </c>
      <c r="Z356" s="109">
        <f t="shared" si="53"/>
        <v>1</v>
      </c>
      <c r="AA356"/>
      <c r="AB356"/>
      <c r="AC356"/>
      <c r="AD356"/>
      <c r="AE356"/>
      <c r="AF356"/>
      <c r="AG356"/>
      <c r="AH356"/>
      <c r="AI356"/>
      <c r="AY356" s="1"/>
      <c r="AZ356" s="1"/>
      <c r="BA356" s="1"/>
      <c r="BB356" s="1"/>
      <c r="BC356" s="1"/>
      <c r="BD356" s="1"/>
      <c r="BE356" s="1"/>
      <c r="BF356" s="1"/>
      <c r="BG356" s="1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</row>
    <row r="357" spans="1:70" ht="12.75">
      <c r="A357"/>
      <c r="B357"/>
      <c r="C357"/>
      <c r="D357"/>
      <c r="E357"/>
      <c r="F357"/>
      <c r="BB357" s="117"/>
      <c r="BR357"/>
    </row>
    <row r="358" spans="11:54" ht="18.75" customHeight="1">
      <c r="K358" s="302" t="s">
        <v>137</v>
      </c>
      <c r="L358" s="302"/>
      <c r="M358" s="302"/>
      <c r="N358" s="302"/>
      <c r="O358" s="302"/>
      <c r="P358" s="302"/>
      <c r="Q358" s="302"/>
      <c r="R358" s="302"/>
      <c r="S358"/>
      <c r="T358"/>
      <c r="U358"/>
      <c r="V358"/>
      <c r="W358"/>
      <c r="X358"/>
      <c r="Y358"/>
      <c r="BB358" s="117"/>
    </row>
    <row r="359" spans="1:54" ht="18.75" customHeight="1">
      <c r="A359" s="303" t="s">
        <v>138</v>
      </c>
      <c r="B359" s="303"/>
      <c r="C359" s="303"/>
      <c r="D359" s="303"/>
      <c r="E359" s="303"/>
      <c r="F359" s="35">
        <v>2</v>
      </c>
      <c r="K359" s="302"/>
      <c r="L359" s="302"/>
      <c r="M359" s="302"/>
      <c r="N359" s="302"/>
      <c r="O359" s="302"/>
      <c r="P359" s="302"/>
      <c r="Q359" s="302"/>
      <c r="R359" s="302"/>
      <c r="S359"/>
      <c r="T359"/>
      <c r="U359"/>
      <c r="V359"/>
      <c r="W359"/>
      <c r="X359"/>
      <c r="Y359"/>
      <c r="AV359" s="133"/>
      <c r="BB359" s="117"/>
    </row>
    <row r="360" spans="1:84" ht="37.5" customHeight="1">
      <c r="A360" s="301" t="s">
        <v>139</v>
      </c>
      <c r="B360" s="301"/>
      <c r="C360" s="301"/>
      <c r="D360" s="301"/>
      <c r="E360" s="301"/>
      <c r="F360" s="110">
        <f>AZ354</f>
        <v>688</v>
      </c>
      <c r="K360" s="307" t="s">
        <v>140</v>
      </c>
      <c r="L360" s="307"/>
      <c r="M360" s="307"/>
      <c r="N360" s="307"/>
      <c r="O360" s="307"/>
      <c r="P360" s="307"/>
      <c r="Q360" s="307"/>
      <c r="R360" s="307"/>
      <c r="S360"/>
      <c r="T360"/>
      <c r="U360"/>
      <c r="V360"/>
      <c r="W360"/>
      <c r="X360"/>
      <c r="Y360"/>
      <c r="BB360" s="117"/>
      <c r="BN360" s="111"/>
      <c r="BO360" s="112"/>
      <c r="BP360" s="112"/>
      <c r="BQ360" s="112"/>
      <c r="BR360" s="112"/>
      <c r="BS360" s="112"/>
      <c r="BT360" s="112"/>
      <c r="BU360" s="112"/>
      <c r="BV360" s="112"/>
      <c r="BW360" s="112"/>
      <c r="BX360" s="112"/>
      <c r="BY360" s="112"/>
      <c r="BZ360" s="112"/>
      <c r="CA360" s="112"/>
      <c r="CB360" s="112"/>
      <c r="CC360"/>
      <c r="CD360"/>
      <c r="CE360"/>
      <c r="CF360"/>
    </row>
    <row r="361" spans="1:79" ht="37.5" customHeight="1">
      <c r="A361" s="301" t="s">
        <v>141</v>
      </c>
      <c r="B361" s="301"/>
      <c r="C361" s="301"/>
      <c r="D361" s="301"/>
      <c r="E361" s="301"/>
      <c r="F361" s="110">
        <f>BB354</f>
        <v>54</v>
      </c>
      <c r="K361" s="307"/>
      <c r="L361" s="307"/>
      <c r="M361" s="307"/>
      <c r="N361" s="307"/>
      <c r="O361" s="307"/>
      <c r="P361" s="307"/>
      <c r="Q361" s="307"/>
      <c r="R361" s="307"/>
      <c r="BB361" s="117"/>
      <c r="BI361"/>
      <c r="BJ361" s="113"/>
      <c r="BK361" s="113"/>
      <c r="BL361" s="113"/>
      <c r="BM361" s="113"/>
      <c r="BN361" s="113"/>
      <c r="BO361" s="113"/>
      <c r="BP361" s="113"/>
      <c r="BQ361" s="113"/>
      <c r="BR361" s="113"/>
      <c r="BS361" s="113"/>
      <c r="BT361" s="113"/>
      <c r="BU361" s="113"/>
      <c r="BV361" s="113"/>
      <c r="BW361" s="113"/>
      <c r="BX361" s="113"/>
      <c r="BY361" s="113"/>
      <c r="BZ361" s="113"/>
      <c r="CA361" s="113"/>
    </row>
    <row r="362" spans="1:83" ht="37.5" customHeight="1">
      <c r="A362" s="303" t="s">
        <v>142</v>
      </c>
      <c r="B362" s="303"/>
      <c r="C362" s="303"/>
      <c r="D362" s="303"/>
      <c r="E362" s="303"/>
      <c r="F362" s="35">
        <v>165</v>
      </c>
      <c r="BR362" s="113"/>
      <c r="BS362" s="113"/>
      <c r="BT362" s="113"/>
      <c r="BU362" s="113"/>
      <c r="BV362" s="113"/>
      <c r="BW362" s="113"/>
      <c r="BX362" s="113"/>
      <c r="BY362" s="113"/>
      <c r="BZ362" s="113"/>
      <c r="CA362" s="113"/>
      <c r="CB362" s="113"/>
      <c r="CC362" s="113"/>
      <c r="CD362" s="113"/>
      <c r="CE362" s="113"/>
    </row>
    <row r="363" spans="1:83" ht="37.5" customHeight="1">
      <c r="A363" s="303" t="s">
        <v>143</v>
      </c>
      <c r="B363" s="303"/>
      <c r="C363" s="303"/>
      <c r="D363" s="303"/>
      <c r="E363" s="303"/>
      <c r="F363" s="35">
        <v>237.5</v>
      </c>
      <c r="BL363"/>
      <c r="BN363"/>
      <c r="BO363"/>
      <c r="BP363"/>
      <c r="BQ363"/>
      <c r="BR363" s="113"/>
      <c r="BS363" s="113"/>
      <c r="BT363" s="113"/>
      <c r="BU363" s="113"/>
      <c r="BV363" s="113"/>
      <c r="BW363" s="113"/>
      <c r="BX363" s="113"/>
      <c r="BY363" s="113"/>
      <c r="BZ363" s="113"/>
      <c r="CA363" s="113"/>
      <c r="CB363" s="113"/>
      <c r="CC363" s="113"/>
      <c r="CD363" s="113"/>
      <c r="CE363" s="113"/>
    </row>
    <row r="364" spans="1:81" ht="18.75" customHeight="1">
      <c r="A364" s="301" t="s">
        <v>144</v>
      </c>
      <c r="B364" s="301"/>
      <c r="C364" s="301"/>
      <c r="D364" s="301"/>
      <c r="E364" s="301"/>
      <c r="F364" s="110">
        <v>179</v>
      </c>
      <c r="BL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</row>
    <row r="365" spans="1:85" ht="37.5" customHeight="1">
      <c r="A365" s="301" t="s">
        <v>145</v>
      </c>
      <c r="B365" s="301"/>
      <c r="C365" s="301"/>
      <c r="D365" s="301"/>
      <c r="E365" s="301"/>
      <c r="F365" s="110">
        <f>F364/(F363/100)</f>
        <v>75.36842105263158</v>
      </c>
      <c r="BO365" s="111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</row>
    <row r="366" spans="5:81" ht="37.5">
      <c r="E366" s="114"/>
      <c r="BI366"/>
      <c r="BJ366" s="113"/>
      <c r="BK366" s="113"/>
      <c r="BL366" s="113"/>
      <c r="BM366" s="113"/>
      <c r="BN366" s="113"/>
      <c r="BO366" s="113"/>
      <c r="BP366" s="113"/>
      <c r="BQ366" s="113"/>
      <c r="BR366" s="113"/>
      <c r="BS366" s="113"/>
      <c r="BT366" s="113"/>
      <c r="BU366" s="113"/>
      <c r="BV366" s="113"/>
      <c r="BW366" s="113"/>
      <c r="BX366" s="113"/>
      <c r="BY366" s="113"/>
      <c r="BZ366" s="113"/>
      <c r="CA366" s="113"/>
      <c r="CB366"/>
      <c r="CC366"/>
    </row>
    <row r="367" spans="5:81" ht="37.5">
      <c r="E367" s="114"/>
      <c r="BL367"/>
      <c r="BM367"/>
      <c r="BP367" s="113"/>
      <c r="BQ367" s="113"/>
      <c r="BR367" s="113"/>
      <c r="BS367" s="113"/>
      <c r="BT367" s="113"/>
      <c r="BU367" s="113"/>
      <c r="BV367" s="113"/>
      <c r="BW367" s="113"/>
      <c r="BX367" s="113"/>
      <c r="BY367" s="113"/>
      <c r="BZ367" s="113"/>
      <c r="CA367" s="113"/>
      <c r="CB367"/>
      <c r="CC367"/>
    </row>
    <row r="368" spans="5:81" ht="37.5">
      <c r="E368" s="114"/>
      <c r="BL368"/>
      <c r="BM368"/>
      <c r="BP368" s="113"/>
      <c r="BQ368" s="113"/>
      <c r="BR368" s="113"/>
      <c r="BS368" s="113"/>
      <c r="BT368" s="113"/>
      <c r="BU368" s="113"/>
      <c r="BV368" s="113"/>
      <c r="BW368" s="113"/>
      <c r="BX368" s="113"/>
      <c r="BY368" s="113"/>
      <c r="BZ368" s="113"/>
      <c r="CA368" s="113"/>
      <c r="CB368"/>
      <c r="CC368"/>
    </row>
    <row r="369" spans="5:81" ht="12.75">
      <c r="E369" s="114"/>
      <c r="BT369"/>
      <c r="BU369"/>
      <c r="BV369"/>
      <c r="BW369"/>
      <c r="BX369"/>
      <c r="BY369"/>
      <c r="BZ369"/>
      <c r="CA369"/>
      <c r="CB369"/>
      <c r="CC369"/>
    </row>
    <row r="370" spans="5:81" ht="37.5">
      <c r="E370" s="114"/>
      <c r="BI370" s="113"/>
      <c r="BJ370" s="113"/>
      <c r="BK370" s="113"/>
      <c r="BL370" s="113"/>
      <c r="BM370" s="113"/>
      <c r="BN370" s="113"/>
      <c r="BO370" s="113"/>
      <c r="BP370" s="113"/>
      <c r="BQ370" s="113"/>
      <c r="BR370" s="113"/>
      <c r="BS370" s="113"/>
      <c r="BT370" s="113"/>
      <c r="BU370" s="113"/>
      <c r="BV370" s="113"/>
      <c r="BW370" s="113"/>
      <c r="BX370" s="113"/>
      <c r="BY370" s="113"/>
      <c r="BZ370" s="113"/>
      <c r="CA370" s="113"/>
      <c r="CB370"/>
      <c r="CC370"/>
    </row>
    <row r="371" spans="72:81" ht="12.75">
      <c r="BT371"/>
      <c r="BU371"/>
      <c r="BV371"/>
      <c r="BW371"/>
      <c r="BX371"/>
      <c r="BY371"/>
      <c r="BZ371"/>
      <c r="CA371"/>
      <c r="CB371"/>
      <c r="CC371"/>
    </row>
    <row r="372" spans="80:81" ht="12.75">
      <c r="CB372"/>
      <c r="CC372"/>
    </row>
    <row r="373" spans="80:81" ht="12.75">
      <c r="CB373"/>
      <c r="CC373"/>
    </row>
    <row r="374" spans="80:81" ht="12.75">
      <c r="CB374"/>
      <c r="CC374"/>
    </row>
    <row r="375" spans="80:81" ht="12.75">
      <c r="CB375"/>
      <c r="CC375"/>
    </row>
    <row r="376" spans="80:81" ht="12.75">
      <c r="CB376"/>
      <c r="CC376"/>
    </row>
  </sheetData>
  <sheetProtection/>
  <mergeCells count="2073">
    <mergeCell ref="A363:E363"/>
    <mergeCell ref="A364:E364"/>
    <mergeCell ref="A361:E361"/>
    <mergeCell ref="F355:G355"/>
    <mergeCell ref="F356:G356"/>
    <mergeCell ref="A362:E362"/>
    <mergeCell ref="K360:R361"/>
    <mergeCell ref="A365:E365"/>
    <mergeCell ref="BC347:BC353"/>
    <mergeCell ref="BA347:BA353"/>
    <mergeCell ref="BB347:BB353"/>
    <mergeCell ref="AU347:AU353"/>
    <mergeCell ref="AV347:AV353"/>
    <mergeCell ref="K358:R359"/>
    <mergeCell ref="A359:E359"/>
    <mergeCell ref="A360:E360"/>
    <mergeCell ref="F354:G354"/>
    <mergeCell ref="BD347:BD353"/>
    <mergeCell ref="BE347:BE353"/>
    <mergeCell ref="F348:G348"/>
    <mergeCell ref="F349:G349"/>
    <mergeCell ref="F350:G350"/>
    <mergeCell ref="F351:G351"/>
    <mergeCell ref="F352:G352"/>
    <mergeCell ref="F353:G353"/>
    <mergeCell ref="AY347:AY353"/>
    <mergeCell ref="AZ347:AZ353"/>
    <mergeCell ref="AT347:AT353"/>
    <mergeCell ref="AE347:AE353"/>
    <mergeCell ref="AF347:AF353"/>
    <mergeCell ref="AG347:AG353"/>
    <mergeCell ref="AA347:AA353"/>
    <mergeCell ref="AB347:AB353"/>
    <mergeCell ref="AX347:AX353"/>
    <mergeCell ref="AO347:AO353"/>
    <mergeCell ref="AP347:AP353"/>
    <mergeCell ref="AQ347:AQ353"/>
    <mergeCell ref="AR347:AR353"/>
    <mergeCell ref="AS347:AS353"/>
    <mergeCell ref="AC347:AC353"/>
    <mergeCell ref="AD347:AD353"/>
    <mergeCell ref="A347:A353"/>
    <mergeCell ref="B347:B353"/>
    <mergeCell ref="C347:D353"/>
    <mergeCell ref="E347:G347"/>
    <mergeCell ref="BE340:BE346"/>
    <mergeCell ref="F341:G341"/>
    <mergeCell ref="F342:G342"/>
    <mergeCell ref="F343:G343"/>
    <mergeCell ref="F344:G344"/>
    <mergeCell ref="F345:G345"/>
    <mergeCell ref="BC340:BC346"/>
    <mergeCell ref="BD340:BD346"/>
    <mergeCell ref="AI340:AI346"/>
    <mergeCell ref="AC340:AC346"/>
    <mergeCell ref="BB340:BB346"/>
    <mergeCell ref="AH347:AH353"/>
    <mergeCell ref="AM347:AM353"/>
    <mergeCell ref="AL340:AL346"/>
    <mergeCell ref="AI347:AI353"/>
    <mergeCell ref="AJ347:AJ353"/>
    <mergeCell ref="AL347:AL353"/>
    <mergeCell ref="AW347:AW353"/>
    <mergeCell ref="AN347:AN353"/>
    <mergeCell ref="AK347:AK353"/>
    <mergeCell ref="BB333:BB339"/>
    <mergeCell ref="AU333:AU339"/>
    <mergeCell ref="AV333:AV339"/>
    <mergeCell ref="AZ333:AZ339"/>
    <mergeCell ref="BA333:BA339"/>
    <mergeCell ref="AG340:AG346"/>
    <mergeCell ref="AK333:AK339"/>
    <mergeCell ref="AR333:AR339"/>
    <mergeCell ref="AP333:AP339"/>
    <mergeCell ref="AX340:AX346"/>
    <mergeCell ref="AZ340:AZ346"/>
    <mergeCell ref="BA340:BA346"/>
    <mergeCell ref="AY340:AY346"/>
    <mergeCell ref="BC333:BC339"/>
    <mergeCell ref="AA340:AA346"/>
    <mergeCell ref="AB340:AB346"/>
    <mergeCell ref="AS340:AS346"/>
    <mergeCell ref="AT340:AT346"/>
    <mergeCell ref="AE340:AE346"/>
    <mergeCell ref="AJ340:AJ346"/>
    <mergeCell ref="AQ340:AQ346"/>
    <mergeCell ref="AR340:AR346"/>
    <mergeCell ref="AK340:AK346"/>
    <mergeCell ref="A340:A346"/>
    <mergeCell ref="B340:B346"/>
    <mergeCell ref="C340:D346"/>
    <mergeCell ref="E340:G340"/>
    <mergeCell ref="F346:G346"/>
    <mergeCell ref="BE333:BE339"/>
    <mergeCell ref="F334:G334"/>
    <mergeCell ref="F335:G335"/>
    <mergeCell ref="F336:G336"/>
    <mergeCell ref="F337:G337"/>
    <mergeCell ref="F339:G339"/>
    <mergeCell ref="AI333:AI339"/>
    <mergeCell ref="F338:G338"/>
    <mergeCell ref="AY333:AY339"/>
    <mergeCell ref="AG333:AG339"/>
    <mergeCell ref="BD333:BD339"/>
    <mergeCell ref="AM340:AM346"/>
    <mergeCell ref="AN340:AN346"/>
    <mergeCell ref="AO340:AO346"/>
    <mergeCell ref="AP340:AP346"/>
    <mergeCell ref="AW333:AW339"/>
    <mergeCell ref="AX333:AX339"/>
    <mergeCell ref="AQ333:AQ339"/>
    <mergeCell ref="AU340:AU346"/>
    <mergeCell ref="AV340:AV346"/>
    <mergeCell ref="AW340:AW346"/>
    <mergeCell ref="AC333:AC339"/>
    <mergeCell ref="AD333:AD339"/>
    <mergeCell ref="AL333:AL339"/>
    <mergeCell ref="AD340:AD346"/>
    <mergeCell ref="AS333:AS339"/>
    <mergeCell ref="AH340:AH346"/>
    <mergeCell ref="AF340:AF346"/>
    <mergeCell ref="BD326:BD332"/>
    <mergeCell ref="BB326:BB332"/>
    <mergeCell ref="AU326:AU332"/>
    <mergeCell ref="AV326:AV332"/>
    <mergeCell ref="AW326:AW332"/>
    <mergeCell ref="AJ333:AJ339"/>
    <mergeCell ref="AI326:AI332"/>
    <mergeCell ref="AT333:AT339"/>
    <mergeCell ref="AE333:AE339"/>
    <mergeCell ref="AF333:AF339"/>
    <mergeCell ref="AM333:AM339"/>
    <mergeCell ref="AN333:AN339"/>
    <mergeCell ref="AO333:AO339"/>
    <mergeCell ref="AH333:AH339"/>
    <mergeCell ref="A333:A339"/>
    <mergeCell ref="B333:B339"/>
    <mergeCell ref="C333:D339"/>
    <mergeCell ref="E333:G333"/>
    <mergeCell ref="AA333:AA339"/>
    <mergeCell ref="AB333:AB339"/>
    <mergeCell ref="AK326:AK332"/>
    <mergeCell ref="BE326:BE332"/>
    <mergeCell ref="F327:G327"/>
    <mergeCell ref="F328:G328"/>
    <mergeCell ref="F329:G329"/>
    <mergeCell ref="F330:G330"/>
    <mergeCell ref="F331:G331"/>
    <mergeCell ref="AY326:AY332"/>
    <mergeCell ref="F332:G332"/>
    <mergeCell ref="AX326:AX332"/>
    <mergeCell ref="BD319:BD325"/>
    <mergeCell ref="AA326:AA332"/>
    <mergeCell ref="AB326:AB332"/>
    <mergeCell ref="AT326:AT332"/>
    <mergeCell ref="AE326:AE332"/>
    <mergeCell ref="AF326:AF332"/>
    <mergeCell ref="AG326:AG332"/>
    <mergeCell ref="AH326:AH332"/>
    <mergeCell ref="AZ326:AZ332"/>
    <mergeCell ref="AS326:AS332"/>
    <mergeCell ref="BC319:BC325"/>
    <mergeCell ref="AO326:AO332"/>
    <mergeCell ref="AM326:AM332"/>
    <mergeCell ref="BA326:BA332"/>
    <mergeCell ref="BC326:BC332"/>
    <mergeCell ref="A326:A332"/>
    <mergeCell ref="B326:B332"/>
    <mergeCell ref="C326:D332"/>
    <mergeCell ref="E326:G326"/>
    <mergeCell ref="BE319:BE325"/>
    <mergeCell ref="F320:G320"/>
    <mergeCell ref="F321:G321"/>
    <mergeCell ref="F322:G322"/>
    <mergeCell ref="F323:G323"/>
    <mergeCell ref="F324:G324"/>
    <mergeCell ref="BA319:BA325"/>
    <mergeCell ref="BB319:BB325"/>
    <mergeCell ref="AU319:AU325"/>
    <mergeCell ref="AV319:AV325"/>
    <mergeCell ref="AJ326:AJ332"/>
    <mergeCell ref="AZ319:AZ325"/>
    <mergeCell ref="AP326:AP332"/>
    <mergeCell ref="AQ326:AQ332"/>
    <mergeCell ref="AR326:AR332"/>
    <mergeCell ref="AW319:AW325"/>
    <mergeCell ref="AT319:AT325"/>
    <mergeCell ref="AS319:AS325"/>
    <mergeCell ref="AR319:AR325"/>
    <mergeCell ref="AX319:AX325"/>
    <mergeCell ref="AL326:AL332"/>
    <mergeCell ref="AN326:AN332"/>
    <mergeCell ref="AY319:AY325"/>
    <mergeCell ref="AN319:AN325"/>
    <mergeCell ref="AO319:AO325"/>
    <mergeCell ref="AP319:AP325"/>
    <mergeCell ref="AQ319:AQ325"/>
    <mergeCell ref="AL319:AL325"/>
    <mergeCell ref="AD319:AD325"/>
    <mergeCell ref="AE319:AE325"/>
    <mergeCell ref="AC326:AC332"/>
    <mergeCell ref="AD326:AD332"/>
    <mergeCell ref="BE312:BE318"/>
    <mergeCell ref="F313:G313"/>
    <mergeCell ref="F314:G314"/>
    <mergeCell ref="F315:G315"/>
    <mergeCell ref="F316:G316"/>
    <mergeCell ref="F317:G317"/>
    <mergeCell ref="F318:G318"/>
    <mergeCell ref="AM312:AM318"/>
    <mergeCell ref="AX312:AX318"/>
    <mergeCell ref="AY312:AY318"/>
    <mergeCell ref="A319:A325"/>
    <mergeCell ref="B319:B325"/>
    <mergeCell ref="C319:D325"/>
    <mergeCell ref="E319:G319"/>
    <mergeCell ref="F325:G325"/>
    <mergeCell ref="AM319:AM325"/>
    <mergeCell ref="AA319:AA325"/>
    <mergeCell ref="AB319:AB325"/>
    <mergeCell ref="AH319:AH325"/>
    <mergeCell ref="AI319:AI325"/>
    <mergeCell ref="AF319:AF325"/>
    <mergeCell ref="AG319:AG325"/>
    <mergeCell ref="AJ319:AJ325"/>
    <mergeCell ref="AK319:AK325"/>
    <mergeCell ref="AC319:AC325"/>
    <mergeCell ref="BC312:BC318"/>
    <mergeCell ref="BD312:BD318"/>
    <mergeCell ref="BB312:BB318"/>
    <mergeCell ref="AU312:AU318"/>
    <mergeCell ref="AV312:AV318"/>
    <mergeCell ref="AW312:AW318"/>
    <mergeCell ref="AZ312:AZ318"/>
    <mergeCell ref="BA312:BA318"/>
    <mergeCell ref="AT312:AT318"/>
    <mergeCell ref="AE312:AE318"/>
    <mergeCell ref="AF312:AF318"/>
    <mergeCell ref="AG312:AG318"/>
    <mergeCell ref="AH312:AH318"/>
    <mergeCell ref="AI312:AI318"/>
    <mergeCell ref="AJ312:AJ318"/>
    <mergeCell ref="AK312:AK318"/>
    <mergeCell ref="BE305:BE311"/>
    <mergeCell ref="F306:G306"/>
    <mergeCell ref="F307:G307"/>
    <mergeCell ref="F308:G308"/>
    <mergeCell ref="F309:G309"/>
    <mergeCell ref="F310:G310"/>
    <mergeCell ref="AS305:AS311"/>
    <mergeCell ref="AL305:AL311"/>
    <mergeCell ref="BA305:BA311"/>
    <mergeCell ref="BB305:BB311"/>
    <mergeCell ref="AS312:AS318"/>
    <mergeCell ref="A312:A318"/>
    <mergeCell ref="B312:B318"/>
    <mergeCell ref="C312:D318"/>
    <mergeCell ref="E312:G312"/>
    <mergeCell ref="AC312:AC318"/>
    <mergeCell ref="AD312:AD318"/>
    <mergeCell ref="AA312:AA318"/>
    <mergeCell ref="AB312:AB318"/>
    <mergeCell ref="BC305:BC311"/>
    <mergeCell ref="BD305:BD311"/>
    <mergeCell ref="AL312:AL318"/>
    <mergeCell ref="AN312:AN318"/>
    <mergeCell ref="AO312:AO318"/>
    <mergeCell ref="AP312:AP318"/>
    <mergeCell ref="AQ312:AQ318"/>
    <mergeCell ref="AR312:AR318"/>
    <mergeCell ref="AW305:AW311"/>
    <mergeCell ref="AX305:AX311"/>
    <mergeCell ref="F303:G303"/>
    <mergeCell ref="F304:G304"/>
    <mergeCell ref="AM298:AM304"/>
    <mergeCell ref="AX298:AX304"/>
    <mergeCell ref="F311:G311"/>
    <mergeCell ref="AI305:AI311"/>
    <mergeCell ref="AJ305:AJ311"/>
    <mergeCell ref="A305:A311"/>
    <mergeCell ref="B305:B311"/>
    <mergeCell ref="C305:D311"/>
    <mergeCell ref="E305:G305"/>
    <mergeCell ref="AC305:AC311"/>
    <mergeCell ref="AD305:AD311"/>
    <mergeCell ref="AE305:AE311"/>
    <mergeCell ref="AM305:AM311"/>
    <mergeCell ref="AR298:AR304"/>
    <mergeCell ref="AQ298:AQ304"/>
    <mergeCell ref="AA305:AA311"/>
    <mergeCell ref="AB305:AB311"/>
    <mergeCell ref="AK305:AK311"/>
    <mergeCell ref="AF305:AF311"/>
    <mergeCell ref="AG305:AG311"/>
    <mergeCell ref="AH305:AH311"/>
    <mergeCell ref="AN305:AN311"/>
    <mergeCell ref="AO305:AO311"/>
    <mergeCell ref="AP305:AP311"/>
    <mergeCell ref="AQ305:AQ311"/>
    <mergeCell ref="AR305:AR311"/>
    <mergeCell ref="BA298:BA304"/>
    <mergeCell ref="AT305:AT311"/>
    <mergeCell ref="AU305:AU311"/>
    <mergeCell ref="AV305:AV311"/>
    <mergeCell ref="AY305:AY311"/>
    <mergeCell ref="AT298:AT304"/>
    <mergeCell ref="AY298:AY304"/>
    <mergeCell ref="AZ305:AZ311"/>
    <mergeCell ref="AL298:AL304"/>
    <mergeCell ref="AN298:AN304"/>
    <mergeCell ref="BC298:BC304"/>
    <mergeCell ref="BD298:BD304"/>
    <mergeCell ref="BB298:BB304"/>
    <mergeCell ref="AU298:AU304"/>
    <mergeCell ref="AV298:AV304"/>
    <mergeCell ref="AW298:AW304"/>
    <mergeCell ref="AZ298:AZ304"/>
    <mergeCell ref="BE291:BE297"/>
    <mergeCell ref="BB291:BB297"/>
    <mergeCell ref="AS298:AS304"/>
    <mergeCell ref="BC291:BC297"/>
    <mergeCell ref="BD291:BD297"/>
    <mergeCell ref="BE298:BE304"/>
    <mergeCell ref="F292:G292"/>
    <mergeCell ref="F293:G293"/>
    <mergeCell ref="F294:G294"/>
    <mergeCell ref="F295:G295"/>
    <mergeCell ref="AZ291:AZ297"/>
    <mergeCell ref="AW291:AW297"/>
    <mergeCell ref="AX291:AX297"/>
    <mergeCell ref="AK291:AK297"/>
    <mergeCell ref="AA298:AA304"/>
    <mergeCell ref="AB298:AB304"/>
    <mergeCell ref="A298:A304"/>
    <mergeCell ref="B298:B304"/>
    <mergeCell ref="C298:D304"/>
    <mergeCell ref="E298:G298"/>
    <mergeCell ref="F299:G299"/>
    <mergeCell ref="F300:G300"/>
    <mergeCell ref="F301:G301"/>
    <mergeCell ref="F302:G302"/>
    <mergeCell ref="AO298:AO304"/>
    <mergeCell ref="AP298:AP304"/>
    <mergeCell ref="AC298:AC304"/>
    <mergeCell ref="AD298:AD304"/>
    <mergeCell ref="AI298:AI304"/>
    <mergeCell ref="AJ298:AJ304"/>
    <mergeCell ref="AE298:AE304"/>
    <mergeCell ref="AF298:AF304"/>
    <mergeCell ref="AG298:AG304"/>
    <mergeCell ref="AH298:AH304"/>
    <mergeCell ref="AK298:AK304"/>
    <mergeCell ref="AF291:AF297"/>
    <mergeCell ref="AG291:AG297"/>
    <mergeCell ref="AH291:AH297"/>
    <mergeCell ref="F289:G289"/>
    <mergeCell ref="F290:G290"/>
    <mergeCell ref="AM284:AM290"/>
    <mergeCell ref="AX284:AX290"/>
    <mergeCell ref="F297:G297"/>
    <mergeCell ref="AI291:AI297"/>
    <mergeCell ref="AJ291:AJ297"/>
    <mergeCell ref="A291:A297"/>
    <mergeCell ref="B291:B297"/>
    <mergeCell ref="C291:D297"/>
    <mergeCell ref="E291:G291"/>
    <mergeCell ref="AE291:AE297"/>
    <mergeCell ref="F296:G296"/>
    <mergeCell ref="AC291:AC297"/>
    <mergeCell ref="AM291:AM297"/>
    <mergeCell ref="AR284:AR290"/>
    <mergeCell ref="AQ284:AQ290"/>
    <mergeCell ref="AA291:AA297"/>
    <mergeCell ref="AB291:AB297"/>
    <mergeCell ref="AL291:AL297"/>
    <mergeCell ref="AD291:AD297"/>
    <mergeCell ref="AN291:AN297"/>
    <mergeCell ref="AO291:AO297"/>
    <mergeCell ref="AP291:AP297"/>
    <mergeCell ref="AQ291:AQ297"/>
    <mergeCell ref="AR291:AR297"/>
    <mergeCell ref="BA284:BA290"/>
    <mergeCell ref="AT291:AT297"/>
    <mergeCell ref="AU291:AU297"/>
    <mergeCell ref="AV291:AV297"/>
    <mergeCell ref="AY291:AY297"/>
    <mergeCell ref="AT284:AT290"/>
    <mergeCell ref="AY284:AY290"/>
    <mergeCell ref="AS291:AS297"/>
    <mergeCell ref="BA291:BA297"/>
    <mergeCell ref="AL284:AL290"/>
    <mergeCell ref="AN284:AN290"/>
    <mergeCell ref="BC284:BC290"/>
    <mergeCell ref="BD284:BD290"/>
    <mergeCell ref="BB284:BB290"/>
    <mergeCell ref="AU284:AU290"/>
    <mergeCell ref="AV284:AV290"/>
    <mergeCell ref="AW284:AW290"/>
    <mergeCell ref="AZ284:AZ290"/>
    <mergeCell ref="BE277:BE283"/>
    <mergeCell ref="BB277:BB283"/>
    <mergeCell ref="AS284:AS290"/>
    <mergeCell ref="BC277:BC283"/>
    <mergeCell ref="BD277:BD283"/>
    <mergeCell ref="BE284:BE290"/>
    <mergeCell ref="AL277:AL283"/>
    <mergeCell ref="BA277:BA283"/>
    <mergeCell ref="AZ277:AZ283"/>
    <mergeCell ref="AW277:AW283"/>
    <mergeCell ref="AX277:AX283"/>
    <mergeCell ref="AA284:AA290"/>
    <mergeCell ref="AB284:AB290"/>
    <mergeCell ref="A284:A290"/>
    <mergeCell ref="B284:B290"/>
    <mergeCell ref="C284:D290"/>
    <mergeCell ref="E284:G284"/>
    <mergeCell ref="F285:G285"/>
    <mergeCell ref="F286:G286"/>
    <mergeCell ref="F287:G287"/>
    <mergeCell ref="F288:G288"/>
    <mergeCell ref="AO284:AO290"/>
    <mergeCell ref="AP284:AP290"/>
    <mergeCell ref="AC284:AC290"/>
    <mergeCell ref="AD284:AD290"/>
    <mergeCell ref="AI284:AI290"/>
    <mergeCell ref="AJ284:AJ290"/>
    <mergeCell ref="AE284:AE290"/>
    <mergeCell ref="AF284:AF290"/>
    <mergeCell ref="AG284:AG290"/>
    <mergeCell ref="AH284:AH290"/>
    <mergeCell ref="AK284:AK290"/>
    <mergeCell ref="AF277:AF283"/>
    <mergeCell ref="AG277:AG283"/>
    <mergeCell ref="AH277:AH283"/>
    <mergeCell ref="AK277:AK283"/>
    <mergeCell ref="BE270:BE276"/>
    <mergeCell ref="F271:G271"/>
    <mergeCell ref="F272:G272"/>
    <mergeCell ref="F273:G273"/>
    <mergeCell ref="F274:G274"/>
    <mergeCell ref="F275:G275"/>
    <mergeCell ref="F276:G276"/>
    <mergeCell ref="AM270:AM276"/>
    <mergeCell ref="AX270:AX276"/>
    <mergeCell ref="AY270:AY276"/>
    <mergeCell ref="AJ277:AJ283"/>
    <mergeCell ref="A277:A283"/>
    <mergeCell ref="B277:B283"/>
    <mergeCell ref="C277:D283"/>
    <mergeCell ref="E277:G277"/>
    <mergeCell ref="AE277:AE283"/>
    <mergeCell ref="F282:G282"/>
    <mergeCell ref="AC277:AC283"/>
    <mergeCell ref="AD277:AD283"/>
    <mergeCell ref="F278:G278"/>
    <mergeCell ref="AA277:AA283"/>
    <mergeCell ref="AB277:AB283"/>
    <mergeCell ref="F283:G283"/>
    <mergeCell ref="AI277:AI283"/>
    <mergeCell ref="F279:G279"/>
    <mergeCell ref="F280:G280"/>
    <mergeCell ref="F281:G281"/>
    <mergeCell ref="AM277:AM283"/>
    <mergeCell ref="AO270:AO276"/>
    <mergeCell ref="AP270:AP276"/>
    <mergeCell ref="AQ270:AQ276"/>
    <mergeCell ref="AN277:AN283"/>
    <mergeCell ref="AO277:AO283"/>
    <mergeCell ref="AP277:AP283"/>
    <mergeCell ref="AQ277:AQ283"/>
    <mergeCell ref="AR277:AR283"/>
    <mergeCell ref="BA270:BA276"/>
    <mergeCell ref="AT277:AT283"/>
    <mergeCell ref="AU277:AU283"/>
    <mergeCell ref="AV277:AV283"/>
    <mergeCell ref="AY277:AY283"/>
    <mergeCell ref="AT270:AT276"/>
    <mergeCell ref="AR270:AR276"/>
    <mergeCell ref="AS277:AS283"/>
    <mergeCell ref="BB270:BB276"/>
    <mergeCell ref="AU270:AU276"/>
    <mergeCell ref="AV270:AV276"/>
    <mergeCell ref="AW270:AW276"/>
    <mergeCell ref="AZ270:AZ276"/>
    <mergeCell ref="AH270:AH276"/>
    <mergeCell ref="BE263:BE269"/>
    <mergeCell ref="BB263:BB269"/>
    <mergeCell ref="AS270:AS276"/>
    <mergeCell ref="BC263:BC269"/>
    <mergeCell ref="BD263:BD269"/>
    <mergeCell ref="AL270:AL276"/>
    <mergeCell ref="AN270:AN276"/>
    <mergeCell ref="BC270:BC276"/>
    <mergeCell ref="BD270:BD276"/>
    <mergeCell ref="AU263:AU269"/>
    <mergeCell ref="AV263:AV269"/>
    <mergeCell ref="AK263:AK269"/>
    <mergeCell ref="AC263:AC269"/>
    <mergeCell ref="AD263:AD269"/>
    <mergeCell ref="AN263:AN269"/>
    <mergeCell ref="AO263:AO269"/>
    <mergeCell ref="AM263:AM269"/>
    <mergeCell ref="AT263:AT269"/>
    <mergeCell ref="AH263:AH269"/>
    <mergeCell ref="BA263:BA269"/>
    <mergeCell ref="AZ263:AZ269"/>
    <mergeCell ref="AW263:AW269"/>
    <mergeCell ref="AX263:AX269"/>
    <mergeCell ref="AA270:AA276"/>
    <mergeCell ref="AB270:AB276"/>
    <mergeCell ref="A270:A276"/>
    <mergeCell ref="B270:B276"/>
    <mergeCell ref="C270:D276"/>
    <mergeCell ref="E270:G270"/>
    <mergeCell ref="BE256:BE262"/>
    <mergeCell ref="F257:G257"/>
    <mergeCell ref="F258:G258"/>
    <mergeCell ref="F259:G259"/>
    <mergeCell ref="F260:G260"/>
    <mergeCell ref="F261:G261"/>
    <mergeCell ref="F262:G262"/>
    <mergeCell ref="AZ256:AZ262"/>
    <mergeCell ref="BA256:BA262"/>
    <mergeCell ref="AX256:AX262"/>
    <mergeCell ref="A263:A269"/>
    <mergeCell ref="B263:B269"/>
    <mergeCell ref="C263:D269"/>
    <mergeCell ref="E263:G263"/>
    <mergeCell ref="F268:G268"/>
    <mergeCell ref="F264:G264"/>
    <mergeCell ref="F265:G265"/>
    <mergeCell ref="F266:G266"/>
    <mergeCell ref="F267:G267"/>
    <mergeCell ref="AC270:AC276"/>
    <mergeCell ref="AD270:AD276"/>
    <mergeCell ref="AK270:AK276"/>
    <mergeCell ref="AF263:AF269"/>
    <mergeCell ref="AJ270:AJ276"/>
    <mergeCell ref="AE263:AE269"/>
    <mergeCell ref="AI270:AI276"/>
    <mergeCell ref="AE270:AE276"/>
    <mergeCell ref="AF270:AF276"/>
    <mergeCell ref="AG270:AG276"/>
    <mergeCell ref="AY263:AY269"/>
    <mergeCell ref="AK256:AK262"/>
    <mergeCell ref="AL256:AL262"/>
    <mergeCell ref="AN256:AN262"/>
    <mergeCell ref="AO256:AO262"/>
    <mergeCell ref="AP256:AP262"/>
    <mergeCell ref="AS263:AS269"/>
    <mergeCell ref="AL263:AL269"/>
    <mergeCell ref="AP263:AP269"/>
    <mergeCell ref="AR263:AR269"/>
    <mergeCell ref="F269:G269"/>
    <mergeCell ref="AI263:AI269"/>
    <mergeCell ref="AJ263:AJ269"/>
    <mergeCell ref="AG263:AG269"/>
    <mergeCell ref="AA263:AA269"/>
    <mergeCell ref="AB263:AB269"/>
    <mergeCell ref="BC256:BC262"/>
    <mergeCell ref="BD256:BD262"/>
    <mergeCell ref="BB256:BB262"/>
    <mergeCell ref="AU256:AU262"/>
    <mergeCell ref="AV256:AV262"/>
    <mergeCell ref="AW256:AW262"/>
    <mergeCell ref="AQ263:AQ269"/>
    <mergeCell ref="AQ256:AQ262"/>
    <mergeCell ref="AR256:AR262"/>
    <mergeCell ref="AM256:AM262"/>
    <mergeCell ref="AY256:AY262"/>
    <mergeCell ref="BB249:BB255"/>
    <mergeCell ref="AA256:AA262"/>
    <mergeCell ref="AB256:AB262"/>
    <mergeCell ref="AT256:AT262"/>
    <mergeCell ref="AE256:AE262"/>
    <mergeCell ref="AF256:AF262"/>
    <mergeCell ref="AG256:AG262"/>
    <mergeCell ref="AH256:AH262"/>
    <mergeCell ref="AI256:AI262"/>
    <mergeCell ref="AS249:AS255"/>
    <mergeCell ref="AL249:AL255"/>
    <mergeCell ref="F251:G251"/>
    <mergeCell ref="AK249:AK255"/>
    <mergeCell ref="AC249:AC255"/>
    <mergeCell ref="AD249:AD255"/>
    <mergeCell ref="AE249:AE255"/>
    <mergeCell ref="AA249:AA255"/>
    <mergeCell ref="AB249:AB255"/>
    <mergeCell ref="AI249:AI255"/>
    <mergeCell ref="AS256:AS262"/>
    <mergeCell ref="A256:A262"/>
    <mergeCell ref="B256:B262"/>
    <mergeCell ref="C256:D262"/>
    <mergeCell ref="E256:G256"/>
    <mergeCell ref="AC256:AC262"/>
    <mergeCell ref="AD256:AD262"/>
    <mergeCell ref="AJ256:AJ262"/>
    <mergeCell ref="BE242:BE248"/>
    <mergeCell ref="AY242:AY248"/>
    <mergeCell ref="AM249:AM255"/>
    <mergeCell ref="AJ249:AJ255"/>
    <mergeCell ref="AN249:AN255"/>
    <mergeCell ref="AO249:AO255"/>
    <mergeCell ref="AP249:AP255"/>
    <mergeCell ref="BC249:BC255"/>
    <mergeCell ref="BD249:BD255"/>
    <mergeCell ref="AZ249:AZ255"/>
    <mergeCell ref="AW249:AW255"/>
    <mergeCell ref="F243:G243"/>
    <mergeCell ref="F244:G244"/>
    <mergeCell ref="F245:G245"/>
    <mergeCell ref="F246:G246"/>
    <mergeCell ref="AF249:AF255"/>
    <mergeCell ref="AG249:AG255"/>
    <mergeCell ref="F253:G253"/>
    <mergeCell ref="F254:G254"/>
    <mergeCell ref="F247:G247"/>
    <mergeCell ref="F248:G248"/>
    <mergeCell ref="AM242:AM248"/>
    <mergeCell ref="AX242:AX248"/>
    <mergeCell ref="AE242:AE248"/>
    <mergeCell ref="AF242:AF248"/>
    <mergeCell ref="AG242:AG248"/>
    <mergeCell ref="AH242:AH248"/>
    <mergeCell ref="AI242:AI248"/>
    <mergeCell ref="AJ242:AJ248"/>
    <mergeCell ref="AK242:AK248"/>
    <mergeCell ref="AH249:AH255"/>
    <mergeCell ref="F252:G252"/>
    <mergeCell ref="F255:G255"/>
    <mergeCell ref="F250:G250"/>
    <mergeCell ref="A249:A255"/>
    <mergeCell ref="B249:B255"/>
    <mergeCell ref="C249:D255"/>
    <mergeCell ref="E249:G249"/>
    <mergeCell ref="AQ249:AQ255"/>
    <mergeCell ref="AR249:AR255"/>
    <mergeCell ref="BA242:BA248"/>
    <mergeCell ref="AT249:AT255"/>
    <mergeCell ref="AU249:AU255"/>
    <mergeCell ref="AV249:AV255"/>
    <mergeCell ref="AY249:AY255"/>
    <mergeCell ref="AT242:AT248"/>
    <mergeCell ref="AX249:AX255"/>
    <mergeCell ref="BA249:BA255"/>
    <mergeCell ref="BC242:BC248"/>
    <mergeCell ref="BD242:BD248"/>
    <mergeCell ref="BB242:BB248"/>
    <mergeCell ref="AU242:AU248"/>
    <mergeCell ref="AV242:AV248"/>
    <mergeCell ref="AW242:AW248"/>
    <mergeCell ref="AZ242:AZ248"/>
    <mergeCell ref="BE235:BE241"/>
    <mergeCell ref="F236:G236"/>
    <mergeCell ref="F237:G237"/>
    <mergeCell ref="F238:G238"/>
    <mergeCell ref="F239:G239"/>
    <mergeCell ref="F240:G240"/>
    <mergeCell ref="AS235:AS241"/>
    <mergeCell ref="AL235:AL241"/>
    <mergeCell ref="BA235:BA241"/>
    <mergeCell ref="BB235:BB241"/>
    <mergeCell ref="AZ235:AZ241"/>
    <mergeCell ref="AS242:AS248"/>
    <mergeCell ref="A242:A248"/>
    <mergeCell ref="B242:B248"/>
    <mergeCell ref="C242:D248"/>
    <mergeCell ref="E242:G242"/>
    <mergeCell ref="AC242:AC248"/>
    <mergeCell ref="AD242:AD248"/>
    <mergeCell ref="AA242:AA248"/>
    <mergeCell ref="AB242:AB248"/>
    <mergeCell ref="BC235:BC241"/>
    <mergeCell ref="BD235:BD241"/>
    <mergeCell ref="AL242:AL248"/>
    <mergeCell ref="AN242:AN248"/>
    <mergeCell ref="AO242:AO248"/>
    <mergeCell ref="AP242:AP248"/>
    <mergeCell ref="AQ242:AQ248"/>
    <mergeCell ref="AR242:AR248"/>
    <mergeCell ref="AW235:AW241"/>
    <mergeCell ref="AX235:AX241"/>
    <mergeCell ref="BE228:BE234"/>
    <mergeCell ref="F229:G229"/>
    <mergeCell ref="F230:G230"/>
    <mergeCell ref="F231:G231"/>
    <mergeCell ref="F232:G232"/>
    <mergeCell ref="F233:G233"/>
    <mergeCell ref="F234:G234"/>
    <mergeCell ref="AM228:AM234"/>
    <mergeCell ref="AP235:AP241"/>
    <mergeCell ref="AQ235:AQ241"/>
    <mergeCell ref="AV228:AV234"/>
    <mergeCell ref="AM235:AM241"/>
    <mergeCell ref="AC228:AC234"/>
    <mergeCell ref="AD228:AD234"/>
    <mergeCell ref="F241:G241"/>
    <mergeCell ref="AI235:AI241"/>
    <mergeCell ref="AC235:AC241"/>
    <mergeCell ref="AD235:AD241"/>
    <mergeCell ref="AE235:AE241"/>
    <mergeCell ref="AF235:AF241"/>
    <mergeCell ref="AG235:AG241"/>
    <mergeCell ref="AH235:AH241"/>
    <mergeCell ref="AN235:AN241"/>
    <mergeCell ref="AO235:AO241"/>
    <mergeCell ref="AA235:AA241"/>
    <mergeCell ref="AB235:AB241"/>
    <mergeCell ref="AJ235:AJ241"/>
    <mergeCell ref="AK235:AK241"/>
    <mergeCell ref="A235:A241"/>
    <mergeCell ref="B235:B241"/>
    <mergeCell ref="C235:D241"/>
    <mergeCell ref="E235:G235"/>
    <mergeCell ref="AR235:AR241"/>
    <mergeCell ref="BA228:BA234"/>
    <mergeCell ref="AT235:AT241"/>
    <mergeCell ref="AU235:AU241"/>
    <mergeCell ref="AV235:AV241"/>
    <mergeCell ref="AY235:AY241"/>
    <mergeCell ref="AT228:AT234"/>
    <mergeCell ref="AX228:AX234"/>
    <mergeCell ref="AY228:AY234"/>
    <mergeCell ref="AR228:AR234"/>
    <mergeCell ref="BC228:BC234"/>
    <mergeCell ref="BD228:BD234"/>
    <mergeCell ref="BB228:BB234"/>
    <mergeCell ref="AW228:AW234"/>
    <mergeCell ref="AZ228:AZ234"/>
    <mergeCell ref="AA228:AA234"/>
    <mergeCell ref="AB228:AB234"/>
    <mergeCell ref="AA221:AA227"/>
    <mergeCell ref="BE221:BE227"/>
    <mergeCell ref="BB221:BB227"/>
    <mergeCell ref="AS228:AS234"/>
    <mergeCell ref="BC221:BC227"/>
    <mergeCell ref="BD221:BD227"/>
    <mergeCell ref="AL228:AL234"/>
    <mergeCell ref="AN228:AN234"/>
    <mergeCell ref="AC221:AC227"/>
    <mergeCell ref="AD221:AD227"/>
    <mergeCell ref="AY221:AY227"/>
    <mergeCell ref="AT221:AT227"/>
    <mergeCell ref="AU221:AU227"/>
    <mergeCell ref="BA221:BA227"/>
    <mergeCell ref="AZ221:AZ227"/>
    <mergeCell ref="AW221:AW227"/>
    <mergeCell ref="AX221:AX227"/>
    <mergeCell ref="AK228:AK234"/>
    <mergeCell ref="AF221:AF227"/>
    <mergeCell ref="AG221:AG227"/>
    <mergeCell ref="AH221:AH227"/>
    <mergeCell ref="AI228:AI234"/>
    <mergeCell ref="AJ228:AJ234"/>
    <mergeCell ref="AF228:AF234"/>
    <mergeCell ref="AG228:AG234"/>
    <mergeCell ref="AK221:AK227"/>
    <mergeCell ref="AV221:AV227"/>
    <mergeCell ref="A228:A234"/>
    <mergeCell ref="B228:B234"/>
    <mergeCell ref="C228:D234"/>
    <mergeCell ref="E228:G228"/>
    <mergeCell ref="F225:G225"/>
    <mergeCell ref="AE228:AE234"/>
    <mergeCell ref="AH228:AH234"/>
    <mergeCell ref="AB221:AB227"/>
    <mergeCell ref="F227:G227"/>
    <mergeCell ref="AP228:AP234"/>
    <mergeCell ref="AS221:AS227"/>
    <mergeCell ref="AL221:AL227"/>
    <mergeCell ref="AU228:AU234"/>
    <mergeCell ref="AQ228:AQ234"/>
    <mergeCell ref="AR221:AR227"/>
    <mergeCell ref="AO228:AO234"/>
    <mergeCell ref="AE221:AE227"/>
    <mergeCell ref="AT214:AT220"/>
    <mergeCell ref="AN221:AN227"/>
    <mergeCell ref="AO221:AO227"/>
    <mergeCell ref="AP221:AP227"/>
    <mergeCell ref="AQ221:AQ227"/>
    <mergeCell ref="AI221:AI227"/>
    <mergeCell ref="AJ221:AJ227"/>
    <mergeCell ref="AM221:AM227"/>
    <mergeCell ref="AM214:AM220"/>
    <mergeCell ref="A221:A227"/>
    <mergeCell ref="B221:B227"/>
    <mergeCell ref="C221:D227"/>
    <mergeCell ref="E221:G221"/>
    <mergeCell ref="F226:G226"/>
    <mergeCell ref="F222:G222"/>
    <mergeCell ref="F223:G223"/>
    <mergeCell ref="F224:G224"/>
    <mergeCell ref="BE207:BE213"/>
    <mergeCell ref="BB207:BB213"/>
    <mergeCell ref="AS214:AS220"/>
    <mergeCell ref="BC207:BC213"/>
    <mergeCell ref="BD207:BD213"/>
    <mergeCell ref="AV214:AV220"/>
    <mergeCell ref="BE214:BE220"/>
    <mergeCell ref="AZ214:AZ220"/>
    <mergeCell ref="BA214:BA220"/>
    <mergeCell ref="AW214:AW220"/>
    <mergeCell ref="AI214:AI220"/>
    <mergeCell ref="AJ214:AJ220"/>
    <mergeCell ref="AE214:AE220"/>
    <mergeCell ref="AF214:AF220"/>
    <mergeCell ref="AL214:AL220"/>
    <mergeCell ref="AN214:AN220"/>
    <mergeCell ref="BC214:BC220"/>
    <mergeCell ref="BD214:BD220"/>
    <mergeCell ref="BB214:BB220"/>
    <mergeCell ref="AR214:AR220"/>
    <mergeCell ref="AY214:AY220"/>
    <mergeCell ref="AU214:AU220"/>
    <mergeCell ref="AX214:AX220"/>
    <mergeCell ref="AG214:AG220"/>
    <mergeCell ref="AH214:AH220"/>
    <mergeCell ref="BA207:BA213"/>
    <mergeCell ref="AZ207:AZ213"/>
    <mergeCell ref="AW207:AW213"/>
    <mergeCell ref="AX207:AX213"/>
    <mergeCell ref="AK207:AK213"/>
    <mergeCell ref="AP214:AP220"/>
    <mergeCell ref="AS207:AS213"/>
    <mergeCell ref="AL207:AL213"/>
    <mergeCell ref="AD214:AD220"/>
    <mergeCell ref="AA214:AA220"/>
    <mergeCell ref="AB214:AB220"/>
    <mergeCell ref="AA207:AA213"/>
    <mergeCell ref="AB207:AB213"/>
    <mergeCell ref="A214:A220"/>
    <mergeCell ref="B214:B220"/>
    <mergeCell ref="C214:D220"/>
    <mergeCell ref="E214:G214"/>
    <mergeCell ref="F215:G215"/>
    <mergeCell ref="F216:G216"/>
    <mergeCell ref="F217:G217"/>
    <mergeCell ref="F218:G218"/>
    <mergeCell ref="F219:G219"/>
    <mergeCell ref="F220:G220"/>
    <mergeCell ref="BE200:BE206"/>
    <mergeCell ref="F201:G201"/>
    <mergeCell ref="F202:G202"/>
    <mergeCell ref="F203:G203"/>
    <mergeCell ref="F204:G204"/>
    <mergeCell ref="F205:G205"/>
    <mergeCell ref="F206:G206"/>
    <mergeCell ref="AM200:AM206"/>
    <mergeCell ref="AX200:AX206"/>
    <mergeCell ref="AC207:AC213"/>
    <mergeCell ref="AD207:AD213"/>
    <mergeCell ref="AW200:AW206"/>
    <mergeCell ref="AQ214:AQ220"/>
    <mergeCell ref="AK214:AK220"/>
    <mergeCell ref="AF207:AF213"/>
    <mergeCell ref="AG207:AG213"/>
    <mergeCell ref="AH207:AH213"/>
    <mergeCell ref="AO214:AO220"/>
    <mergeCell ref="AC214:AC220"/>
    <mergeCell ref="AE207:AE213"/>
    <mergeCell ref="AT200:AT206"/>
    <mergeCell ref="AN207:AN213"/>
    <mergeCell ref="AO207:AO213"/>
    <mergeCell ref="AP207:AP213"/>
    <mergeCell ref="AQ207:AQ213"/>
    <mergeCell ref="AI207:AI213"/>
    <mergeCell ref="AJ207:AJ213"/>
    <mergeCell ref="AM207:AM213"/>
    <mergeCell ref="A207:A213"/>
    <mergeCell ref="B207:B213"/>
    <mergeCell ref="C207:D213"/>
    <mergeCell ref="E207:G207"/>
    <mergeCell ref="F213:G213"/>
    <mergeCell ref="F212:G212"/>
    <mergeCell ref="F208:G208"/>
    <mergeCell ref="F209:G209"/>
    <mergeCell ref="F210:G210"/>
    <mergeCell ref="F211:G211"/>
    <mergeCell ref="AR207:AR213"/>
    <mergeCell ref="BA200:BA206"/>
    <mergeCell ref="AT207:AT213"/>
    <mergeCell ref="AU207:AU213"/>
    <mergeCell ref="AV207:AV213"/>
    <mergeCell ref="AY207:AY213"/>
    <mergeCell ref="BC200:BC206"/>
    <mergeCell ref="BD200:BD206"/>
    <mergeCell ref="BB200:BB206"/>
    <mergeCell ref="AZ200:AZ206"/>
    <mergeCell ref="AC200:AC206"/>
    <mergeCell ref="AD200:AD206"/>
    <mergeCell ref="AA200:AA206"/>
    <mergeCell ref="BE193:BE199"/>
    <mergeCell ref="BB193:BB199"/>
    <mergeCell ref="AS200:AS206"/>
    <mergeCell ref="BC193:BC199"/>
    <mergeCell ref="BD193:BD199"/>
    <mergeCell ref="AL200:AL206"/>
    <mergeCell ref="AN200:AN206"/>
    <mergeCell ref="AE200:AE206"/>
    <mergeCell ref="AF200:AF206"/>
    <mergeCell ref="AG200:AG206"/>
    <mergeCell ref="AH200:AH206"/>
    <mergeCell ref="AY193:AY199"/>
    <mergeCell ref="F197:G197"/>
    <mergeCell ref="AL193:AL199"/>
    <mergeCell ref="AA193:AA199"/>
    <mergeCell ref="AB193:AB199"/>
    <mergeCell ref="F199:G199"/>
    <mergeCell ref="AI193:AI199"/>
    <mergeCell ref="AJ193:AJ199"/>
    <mergeCell ref="AM193:AM199"/>
    <mergeCell ref="AK200:AK206"/>
    <mergeCell ref="AF193:AF199"/>
    <mergeCell ref="AG193:AG199"/>
    <mergeCell ref="AH193:AH199"/>
    <mergeCell ref="AI200:AI206"/>
    <mergeCell ref="AJ200:AJ206"/>
    <mergeCell ref="AB200:AB206"/>
    <mergeCell ref="A200:A206"/>
    <mergeCell ref="B200:B206"/>
    <mergeCell ref="C200:D206"/>
    <mergeCell ref="E200:G200"/>
    <mergeCell ref="AU193:AU199"/>
    <mergeCell ref="AW193:AW199"/>
    <mergeCell ref="AR200:AR206"/>
    <mergeCell ref="AU200:AU206"/>
    <mergeCell ref="AV193:AV199"/>
    <mergeCell ref="AO200:AO206"/>
    <mergeCell ref="AP200:AP206"/>
    <mergeCell ref="AS193:AS199"/>
    <mergeCell ref="BA193:BA199"/>
    <mergeCell ref="AZ193:AZ199"/>
    <mergeCell ref="AX193:AX199"/>
    <mergeCell ref="AY200:AY206"/>
    <mergeCell ref="AV200:AV206"/>
    <mergeCell ref="AQ200:AQ206"/>
    <mergeCell ref="AR193:AR199"/>
    <mergeCell ref="AC193:AC199"/>
    <mergeCell ref="AD193:AD199"/>
    <mergeCell ref="F187:G187"/>
    <mergeCell ref="F188:G188"/>
    <mergeCell ref="F189:G189"/>
    <mergeCell ref="F190:G190"/>
    <mergeCell ref="F191:G191"/>
    <mergeCell ref="F192:G192"/>
    <mergeCell ref="AE193:AE199"/>
    <mergeCell ref="AT186:AT192"/>
    <mergeCell ref="AN193:AN199"/>
    <mergeCell ref="AO193:AO199"/>
    <mergeCell ref="AP193:AP199"/>
    <mergeCell ref="AQ193:AQ199"/>
    <mergeCell ref="AK193:AK199"/>
    <mergeCell ref="AM186:AM192"/>
    <mergeCell ref="AT193:AT199"/>
    <mergeCell ref="AR186:AR192"/>
    <mergeCell ref="A193:A199"/>
    <mergeCell ref="B193:B199"/>
    <mergeCell ref="C193:D199"/>
    <mergeCell ref="E193:G193"/>
    <mergeCell ref="F198:G198"/>
    <mergeCell ref="F194:G194"/>
    <mergeCell ref="F195:G195"/>
    <mergeCell ref="F196:G196"/>
    <mergeCell ref="BE179:BE185"/>
    <mergeCell ref="BB179:BB185"/>
    <mergeCell ref="AS186:AS192"/>
    <mergeCell ref="BC179:BC185"/>
    <mergeCell ref="BD179:BD185"/>
    <mergeCell ref="AV186:AV192"/>
    <mergeCell ref="BE186:BE192"/>
    <mergeCell ref="AZ186:AZ192"/>
    <mergeCell ref="BA186:BA192"/>
    <mergeCell ref="AW186:AW192"/>
    <mergeCell ref="AI186:AI192"/>
    <mergeCell ref="AJ186:AJ192"/>
    <mergeCell ref="AE186:AE192"/>
    <mergeCell ref="AF186:AF192"/>
    <mergeCell ref="AL186:AL192"/>
    <mergeCell ref="AN186:AN192"/>
    <mergeCell ref="BC186:BC192"/>
    <mergeCell ref="BD186:BD192"/>
    <mergeCell ref="BB186:BB192"/>
    <mergeCell ref="AY186:AY192"/>
    <mergeCell ref="AU186:AU192"/>
    <mergeCell ref="AX186:AX192"/>
    <mergeCell ref="AG186:AG192"/>
    <mergeCell ref="AH186:AH192"/>
    <mergeCell ref="BA179:BA185"/>
    <mergeCell ref="AZ179:AZ185"/>
    <mergeCell ref="AW179:AW185"/>
    <mergeCell ref="AX179:AX185"/>
    <mergeCell ref="AK179:AK185"/>
    <mergeCell ref="AP186:AP192"/>
    <mergeCell ref="AS179:AS185"/>
    <mergeCell ref="AL179:AL185"/>
    <mergeCell ref="AD186:AD192"/>
    <mergeCell ref="AA186:AA192"/>
    <mergeCell ref="AB186:AB192"/>
    <mergeCell ref="AA179:AA185"/>
    <mergeCell ref="AB179:AB185"/>
    <mergeCell ref="A186:A192"/>
    <mergeCell ref="B186:B192"/>
    <mergeCell ref="C186:D192"/>
    <mergeCell ref="E186:G186"/>
    <mergeCell ref="BE172:BE178"/>
    <mergeCell ref="F173:G173"/>
    <mergeCell ref="F174:G174"/>
    <mergeCell ref="F175:G175"/>
    <mergeCell ref="F176:G176"/>
    <mergeCell ref="F177:G177"/>
    <mergeCell ref="F178:G178"/>
    <mergeCell ref="AM172:AM178"/>
    <mergeCell ref="AX172:AX178"/>
    <mergeCell ref="AC179:AC185"/>
    <mergeCell ref="AD179:AD185"/>
    <mergeCell ref="AW172:AW178"/>
    <mergeCell ref="AQ186:AQ192"/>
    <mergeCell ref="AK186:AK192"/>
    <mergeCell ref="AF179:AF185"/>
    <mergeCell ref="AG179:AG185"/>
    <mergeCell ref="AH179:AH185"/>
    <mergeCell ref="AO186:AO192"/>
    <mergeCell ref="AC186:AC192"/>
    <mergeCell ref="AE179:AE185"/>
    <mergeCell ref="AT172:AT178"/>
    <mergeCell ref="AN179:AN185"/>
    <mergeCell ref="AO179:AO185"/>
    <mergeCell ref="AP179:AP185"/>
    <mergeCell ref="AQ179:AQ185"/>
    <mergeCell ref="AI179:AI185"/>
    <mergeCell ref="AJ179:AJ185"/>
    <mergeCell ref="AM179:AM185"/>
    <mergeCell ref="A179:A185"/>
    <mergeCell ref="B179:B185"/>
    <mergeCell ref="C179:D185"/>
    <mergeCell ref="E179:G179"/>
    <mergeCell ref="F185:G185"/>
    <mergeCell ref="F184:G184"/>
    <mergeCell ref="F180:G180"/>
    <mergeCell ref="F181:G181"/>
    <mergeCell ref="F182:G182"/>
    <mergeCell ref="F183:G183"/>
    <mergeCell ref="AR179:AR185"/>
    <mergeCell ref="BA172:BA178"/>
    <mergeCell ref="AT179:AT185"/>
    <mergeCell ref="AU179:AU185"/>
    <mergeCell ref="AV179:AV185"/>
    <mergeCell ref="AY179:AY185"/>
    <mergeCell ref="BC172:BC178"/>
    <mergeCell ref="BD172:BD178"/>
    <mergeCell ref="BB172:BB178"/>
    <mergeCell ref="AZ172:AZ178"/>
    <mergeCell ref="AC172:AC178"/>
    <mergeCell ref="AD172:AD178"/>
    <mergeCell ref="AA172:AA178"/>
    <mergeCell ref="BE165:BE171"/>
    <mergeCell ref="BB165:BB171"/>
    <mergeCell ref="AS172:AS178"/>
    <mergeCell ref="BC165:BC171"/>
    <mergeCell ref="BD165:BD171"/>
    <mergeCell ref="AL172:AL178"/>
    <mergeCell ref="AN172:AN178"/>
    <mergeCell ref="AE172:AE178"/>
    <mergeCell ref="AF172:AF178"/>
    <mergeCell ref="AG172:AG178"/>
    <mergeCell ref="AH172:AH178"/>
    <mergeCell ref="AY165:AY171"/>
    <mergeCell ref="F169:G169"/>
    <mergeCell ref="AL165:AL171"/>
    <mergeCell ref="AA165:AA171"/>
    <mergeCell ref="AB165:AB171"/>
    <mergeCell ref="F171:G171"/>
    <mergeCell ref="AI165:AI171"/>
    <mergeCell ref="AJ165:AJ171"/>
    <mergeCell ref="AM165:AM171"/>
    <mergeCell ref="AK172:AK178"/>
    <mergeCell ref="AF165:AF171"/>
    <mergeCell ref="AG165:AG171"/>
    <mergeCell ref="AH165:AH171"/>
    <mergeCell ref="AI172:AI178"/>
    <mergeCell ref="AJ172:AJ178"/>
    <mergeCell ref="AB172:AB178"/>
    <mergeCell ref="A172:A178"/>
    <mergeCell ref="B172:B178"/>
    <mergeCell ref="C172:D178"/>
    <mergeCell ref="E172:G172"/>
    <mergeCell ref="AU165:AU171"/>
    <mergeCell ref="AW165:AW171"/>
    <mergeCell ref="AR172:AR178"/>
    <mergeCell ref="AU172:AU178"/>
    <mergeCell ref="AV165:AV171"/>
    <mergeCell ref="AO172:AO178"/>
    <mergeCell ref="AP172:AP178"/>
    <mergeCell ref="AS165:AS171"/>
    <mergeCell ref="BA165:BA171"/>
    <mergeCell ref="AZ165:AZ171"/>
    <mergeCell ref="AX165:AX171"/>
    <mergeCell ref="AY172:AY178"/>
    <mergeCell ref="AV172:AV178"/>
    <mergeCell ref="AQ172:AQ178"/>
    <mergeCell ref="AR165:AR171"/>
    <mergeCell ref="AC165:AC171"/>
    <mergeCell ref="AD165:AD171"/>
    <mergeCell ref="F159:G159"/>
    <mergeCell ref="F160:G160"/>
    <mergeCell ref="F161:G161"/>
    <mergeCell ref="F162:G162"/>
    <mergeCell ref="F163:G163"/>
    <mergeCell ref="F164:G164"/>
    <mergeCell ref="AE165:AE171"/>
    <mergeCell ref="AT158:AT164"/>
    <mergeCell ref="AN165:AN171"/>
    <mergeCell ref="AO165:AO171"/>
    <mergeCell ref="AP165:AP171"/>
    <mergeCell ref="AQ165:AQ171"/>
    <mergeCell ref="AK165:AK171"/>
    <mergeCell ref="AM158:AM164"/>
    <mergeCell ref="AT165:AT171"/>
    <mergeCell ref="AR158:AR164"/>
    <mergeCell ref="A165:A171"/>
    <mergeCell ref="B165:B171"/>
    <mergeCell ref="C165:D171"/>
    <mergeCell ref="E165:G165"/>
    <mergeCell ref="F170:G170"/>
    <mergeCell ref="F166:G166"/>
    <mergeCell ref="F167:G167"/>
    <mergeCell ref="F168:G168"/>
    <mergeCell ref="BE151:BE157"/>
    <mergeCell ref="BB151:BB157"/>
    <mergeCell ref="AS158:AS164"/>
    <mergeCell ref="BC151:BC157"/>
    <mergeCell ref="BD151:BD157"/>
    <mergeCell ref="AV158:AV164"/>
    <mergeCell ref="BE158:BE164"/>
    <mergeCell ref="AZ158:AZ164"/>
    <mergeCell ref="BA158:BA164"/>
    <mergeCell ref="AW158:AW164"/>
    <mergeCell ref="AI158:AI164"/>
    <mergeCell ref="AJ158:AJ164"/>
    <mergeCell ref="AE158:AE164"/>
    <mergeCell ref="AF158:AF164"/>
    <mergeCell ref="AL158:AL164"/>
    <mergeCell ref="AN158:AN164"/>
    <mergeCell ref="BC158:BC164"/>
    <mergeCell ref="BD158:BD164"/>
    <mergeCell ref="BB158:BB164"/>
    <mergeCell ref="AY158:AY164"/>
    <mergeCell ref="AU158:AU164"/>
    <mergeCell ref="AX158:AX164"/>
    <mergeCell ref="AG158:AG164"/>
    <mergeCell ref="AH158:AH164"/>
    <mergeCell ref="BA151:BA157"/>
    <mergeCell ref="AZ151:AZ157"/>
    <mergeCell ref="AW151:AW157"/>
    <mergeCell ref="AX151:AX157"/>
    <mergeCell ref="AK151:AK157"/>
    <mergeCell ref="AP158:AP164"/>
    <mergeCell ref="AS151:AS157"/>
    <mergeCell ref="AL151:AL157"/>
    <mergeCell ref="AD158:AD164"/>
    <mergeCell ref="AA158:AA164"/>
    <mergeCell ref="AB158:AB164"/>
    <mergeCell ref="AA151:AA157"/>
    <mergeCell ref="AB151:AB157"/>
    <mergeCell ref="A158:A164"/>
    <mergeCell ref="B158:B164"/>
    <mergeCell ref="C158:D164"/>
    <mergeCell ref="E158:G158"/>
    <mergeCell ref="BE144:BE150"/>
    <mergeCell ref="F145:G145"/>
    <mergeCell ref="F146:G146"/>
    <mergeCell ref="F147:G147"/>
    <mergeCell ref="F148:G148"/>
    <mergeCell ref="F149:G149"/>
    <mergeCell ref="F150:G150"/>
    <mergeCell ref="AM144:AM150"/>
    <mergeCell ref="AX144:AX150"/>
    <mergeCell ref="AC151:AC157"/>
    <mergeCell ref="AD151:AD157"/>
    <mergeCell ref="AW144:AW150"/>
    <mergeCell ref="AQ158:AQ164"/>
    <mergeCell ref="AK158:AK164"/>
    <mergeCell ref="AF151:AF157"/>
    <mergeCell ref="AG151:AG157"/>
    <mergeCell ref="AH151:AH157"/>
    <mergeCell ref="AO158:AO164"/>
    <mergeCell ref="AC158:AC164"/>
    <mergeCell ref="AE151:AE157"/>
    <mergeCell ref="AT144:AT150"/>
    <mergeCell ref="AN151:AN157"/>
    <mergeCell ref="AO151:AO157"/>
    <mergeCell ref="AP151:AP157"/>
    <mergeCell ref="AQ151:AQ157"/>
    <mergeCell ref="AI151:AI157"/>
    <mergeCell ref="AJ151:AJ157"/>
    <mergeCell ref="AM151:AM157"/>
    <mergeCell ref="A151:A157"/>
    <mergeCell ref="B151:B157"/>
    <mergeCell ref="C151:D157"/>
    <mergeCell ref="E151:G151"/>
    <mergeCell ref="F157:G157"/>
    <mergeCell ref="F156:G156"/>
    <mergeCell ref="F152:G152"/>
    <mergeCell ref="F153:G153"/>
    <mergeCell ref="F154:G154"/>
    <mergeCell ref="F155:G155"/>
    <mergeCell ref="AR151:AR157"/>
    <mergeCell ref="BA144:BA150"/>
    <mergeCell ref="AT151:AT157"/>
    <mergeCell ref="AU151:AU157"/>
    <mergeCell ref="AV151:AV157"/>
    <mergeCell ref="AY151:AY157"/>
    <mergeCell ref="BC144:BC150"/>
    <mergeCell ref="BD144:BD150"/>
    <mergeCell ref="BB144:BB150"/>
    <mergeCell ref="AZ144:AZ150"/>
    <mergeCell ref="AC144:AC150"/>
    <mergeCell ref="AD144:AD150"/>
    <mergeCell ref="AA144:AA150"/>
    <mergeCell ref="BE137:BE143"/>
    <mergeCell ref="BB137:BB143"/>
    <mergeCell ref="AS144:AS150"/>
    <mergeCell ref="BC137:BC143"/>
    <mergeCell ref="BD137:BD143"/>
    <mergeCell ref="AL144:AL150"/>
    <mergeCell ref="AN144:AN150"/>
    <mergeCell ref="AE144:AE150"/>
    <mergeCell ref="AF144:AF150"/>
    <mergeCell ref="AG144:AG150"/>
    <mergeCell ref="AH144:AH150"/>
    <mergeCell ref="AY137:AY143"/>
    <mergeCell ref="F141:G141"/>
    <mergeCell ref="AL137:AL143"/>
    <mergeCell ref="AA137:AA143"/>
    <mergeCell ref="AB137:AB143"/>
    <mergeCell ref="F143:G143"/>
    <mergeCell ref="AI137:AI143"/>
    <mergeCell ref="AJ137:AJ143"/>
    <mergeCell ref="AM137:AM143"/>
    <mergeCell ref="AK144:AK150"/>
    <mergeCell ref="AF137:AF143"/>
    <mergeCell ref="AG137:AG143"/>
    <mergeCell ref="AH137:AH143"/>
    <mergeCell ref="AI144:AI150"/>
    <mergeCell ref="AJ144:AJ150"/>
    <mergeCell ref="AB144:AB150"/>
    <mergeCell ref="A144:A150"/>
    <mergeCell ref="B144:B150"/>
    <mergeCell ref="C144:D150"/>
    <mergeCell ref="E144:G144"/>
    <mergeCell ref="AU137:AU143"/>
    <mergeCell ref="AW137:AW143"/>
    <mergeCell ref="AR144:AR150"/>
    <mergeCell ref="AU144:AU150"/>
    <mergeCell ref="AV137:AV143"/>
    <mergeCell ref="AO144:AO150"/>
    <mergeCell ref="AP144:AP150"/>
    <mergeCell ref="AS137:AS143"/>
    <mergeCell ref="BA137:BA143"/>
    <mergeCell ref="AZ137:AZ143"/>
    <mergeCell ref="AX137:AX143"/>
    <mergeCell ref="AY144:AY150"/>
    <mergeCell ref="AV144:AV150"/>
    <mergeCell ref="AQ144:AQ150"/>
    <mergeCell ref="AR137:AR143"/>
    <mergeCell ref="AC137:AC143"/>
    <mergeCell ref="AD137:AD143"/>
    <mergeCell ref="F131:G131"/>
    <mergeCell ref="F132:G132"/>
    <mergeCell ref="F133:G133"/>
    <mergeCell ref="F134:G134"/>
    <mergeCell ref="F135:G135"/>
    <mergeCell ref="F136:G136"/>
    <mergeCell ref="AE137:AE143"/>
    <mergeCell ref="AT130:AT136"/>
    <mergeCell ref="AN137:AN143"/>
    <mergeCell ref="AO137:AO143"/>
    <mergeCell ref="AP137:AP143"/>
    <mergeCell ref="AQ137:AQ143"/>
    <mergeCell ref="AK137:AK143"/>
    <mergeCell ref="AM130:AM136"/>
    <mergeCell ref="AT137:AT143"/>
    <mergeCell ref="AR130:AR136"/>
    <mergeCell ref="A137:A143"/>
    <mergeCell ref="B137:B143"/>
    <mergeCell ref="C137:D143"/>
    <mergeCell ref="E137:G137"/>
    <mergeCell ref="F142:G142"/>
    <mergeCell ref="F138:G138"/>
    <mergeCell ref="F139:G139"/>
    <mergeCell ref="F140:G140"/>
    <mergeCell ref="BE123:BE129"/>
    <mergeCell ref="BB123:BB129"/>
    <mergeCell ref="AS130:AS136"/>
    <mergeCell ref="BC123:BC129"/>
    <mergeCell ref="BD123:BD129"/>
    <mergeCell ref="AV130:AV136"/>
    <mergeCell ref="BE130:BE136"/>
    <mergeCell ref="AZ130:AZ136"/>
    <mergeCell ref="BA130:BA136"/>
    <mergeCell ref="AW130:AW136"/>
    <mergeCell ref="AI130:AI136"/>
    <mergeCell ref="AJ130:AJ136"/>
    <mergeCell ref="AE130:AE136"/>
    <mergeCell ref="AF130:AF136"/>
    <mergeCell ref="AL130:AL136"/>
    <mergeCell ref="AN130:AN136"/>
    <mergeCell ref="BC130:BC136"/>
    <mergeCell ref="BD130:BD136"/>
    <mergeCell ref="BB130:BB136"/>
    <mergeCell ref="AY130:AY136"/>
    <mergeCell ref="AU130:AU136"/>
    <mergeCell ref="AX130:AX136"/>
    <mergeCell ref="AG130:AG136"/>
    <mergeCell ref="AH130:AH136"/>
    <mergeCell ref="BA123:BA129"/>
    <mergeCell ref="AZ123:AZ129"/>
    <mergeCell ref="AW123:AW129"/>
    <mergeCell ref="AX123:AX129"/>
    <mergeCell ref="AK123:AK129"/>
    <mergeCell ref="AP130:AP136"/>
    <mergeCell ref="AS123:AS129"/>
    <mergeCell ref="AL123:AL129"/>
    <mergeCell ref="AD130:AD136"/>
    <mergeCell ref="AA130:AA136"/>
    <mergeCell ref="AB130:AB136"/>
    <mergeCell ref="AA123:AA129"/>
    <mergeCell ref="AB123:AB129"/>
    <mergeCell ref="A130:A136"/>
    <mergeCell ref="B130:B136"/>
    <mergeCell ref="C130:D136"/>
    <mergeCell ref="E130:G130"/>
    <mergeCell ref="BE116:BE122"/>
    <mergeCell ref="F117:G117"/>
    <mergeCell ref="F118:G118"/>
    <mergeCell ref="F119:G119"/>
    <mergeCell ref="F120:G120"/>
    <mergeCell ref="F121:G121"/>
    <mergeCell ref="F122:G122"/>
    <mergeCell ref="AM116:AM122"/>
    <mergeCell ref="AX116:AX122"/>
    <mergeCell ref="AC123:AC129"/>
    <mergeCell ref="AD123:AD129"/>
    <mergeCell ref="AW116:AW122"/>
    <mergeCell ref="AQ130:AQ136"/>
    <mergeCell ref="AK130:AK136"/>
    <mergeCell ref="AF123:AF129"/>
    <mergeCell ref="AG123:AG129"/>
    <mergeCell ref="AH123:AH129"/>
    <mergeCell ref="AO130:AO136"/>
    <mergeCell ref="AC130:AC136"/>
    <mergeCell ref="AE123:AE129"/>
    <mergeCell ref="AT116:AT122"/>
    <mergeCell ref="AN123:AN129"/>
    <mergeCell ref="AO123:AO129"/>
    <mergeCell ref="AP123:AP129"/>
    <mergeCell ref="AQ123:AQ129"/>
    <mergeCell ref="AI123:AI129"/>
    <mergeCell ref="AJ123:AJ129"/>
    <mergeCell ref="AM123:AM129"/>
    <mergeCell ref="A123:A129"/>
    <mergeCell ref="B123:B129"/>
    <mergeCell ref="C123:D129"/>
    <mergeCell ref="E123:G123"/>
    <mergeCell ref="F129:G129"/>
    <mergeCell ref="F128:G128"/>
    <mergeCell ref="F124:G124"/>
    <mergeCell ref="F125:G125"/>
    <mergeCell ref="F126:G126"/>
    <mergeCell ref="F127:G127"/>
    <mergeCell ref="AR123:AR129"/>
    <mergeCell ref="BA116:BA122"/>
    <mergeCell ref="AT123:AT129"/>
    <mergeCell ref="AU123:AU129"/>
    <mergeCell ref="AV123:AV129"/>
    <mergeCell ref="AY123:AY129"/>
    <mergeCell ref="BC116:BC122"/>
    <mergeCell ref="BD116:BD122"/>
    <mergeCell ref="BB116:BB122"/>
    <mergeCell ref="AZ116:AZ122"/>
    <mergeCell ref="AC116:AC122"/>
    <mergeCell ref="AD116:AD122"/>
    <mergeCell ref="AA116:AA122"/>
    <mergeCell ref="BE109:BE115"/>
    <mergeCell ref="BB109:BB115"/>
    <mergeCell ref="AS116:AS122"/>
    <mergeCell ref="BC109:BC115"/>
    <mergeCell ref="BD109:BD115"/>
    <mergeCell ref="AL116:AL122"/>
    <mergeCell ref="AN116:AN122"/>
    <mergeCell ref="AE116:AE122"/>
    <mergeCell ref="AF116:AF122"/>
    <mergeCell ref="AG116:AG122"/>
    <mergeCell ref="AH116:AH122"/>
    <mergeCell ref="AY109:AY115"/>
    <mergeCell ref="F113:G113"/>
    <mergeCell ref="AL109:AL115"/>
    <mergeCell ref="AA109:AA115"/>
    <mergeCell ref="AB109:AB115"/>
    <mergeCell ref="F115:G115"/>
    <mergeCell ref="AI109:AI115"/>
    <mergeCell ref="AJ109:AJ115"/>
    <mergeCell ref="AM109:AM115"/>
    <mergeCell ref="AX102:AX108"/>
    <mergeCell ref="AK116:AK122"/>
    <mergeCell ref="AF109:AF115"/>
    <mergeCell ref="AG109:AG115"/>
    <mergeCell ref="AH109:AH115"/>
    <mergeCell ref="AV109:AV115"/>
    <mergeCell ref="AI116:AI122"/>
    <mergeCell ref="AJ116:AJ122"/>
    <mergeCell ref="AB116:AB122"/>
    <mergeCell ref="A116:A122"/>
    <mergeCell ref="B116:B122"/>
    <mergeCell ref="C116:D122"/>
    <mergeCell ref="E116:G116"/>
    <mergeCell ref="AU109:AU115"/>
    <mergeCell ref="AW109:AW115"/>
    <mergeCell ref="AR116:AR122"/>
    <mergeCell ref="AU116:AU122"/>
    <mergeCell ref="AO116:AO122"/>
    <mergeCell ref="AP116:AP122"/>
    <mergeCell ref="AS109:AS115"/>
    <mergeCell ref="BA109:BA115"/>
    <mergeCell ref="AZ109:AZ115"/>
    <mergeCell ref="AX109:AX115"/>
    <mergeCell ref="AY116:AY122"/>
    <mergeCell ref="AV116:AV122"/>
    <mergeCell ref="AQ116:AQ122"/>
    <mergeCell ref="AR109:AR115"/>
    <mergeCell ref="AC109:AC115"/>
    <mergeCell ref="AD109:AD115"/>
    <mergeCell ref="F103:G103"/>
    <mergeCell ref="F104:G104"/>
    <mergeCell ref="F105:G105"/>
    <mergeCell ref="F106:G106"/>
    <mergeCell ref="F107:G107"/>
    <mergeCell ref="F108:G108"/>
    <mergeCell ref="AE109:AE115"/>
    <mergeCell ref="AT102:AT108"/>
    <mergeCell ref="AN109:AN115"/>
    <mergeCell ref="AO109:AO115"/>
    <mergeCell ref="AP109:AP115"/>
    <mergeCell ref="AQ109:AQ115"/>
    <mergeCell ref="AK109:AK115"/>
    <mergeCell ref="AM102:AM108"/>
    <mergeCell ref="AT109:AT115"/>
    <mergeCell ref="AR102:AR108"/>
    <mergeCell ref="A109:A115"/>
    <mergeCell ref="B109:B115"/>
    <mergeCell ref="C109:D115"/>
    <mergeCell ref="E109:G109"/>
    <mergeCell ref="F114:G114"/>
    <mergeCell ref="F110:G110"/>
    <mergeCell ref="F111:G111"/>
    <mergeCell ref="F112:G112"/>
    <mergeCell ref="BE95:BE101"/>
    <mergeCell ref="BB95:BB101"/>
    <mergeCell ref="AS102:AS108"/>
    <mergeCell ref="BC95:BC101"/>
    <mergeCell ref="BD95:BD101"/>
    <mergeCell ref="AV102:AV108"/>
    <mergeCell ref="BE102:BE108"/>
    <mergeCell ref="AZ102:AZ108"/>
    <mergeCell ref="BA102:BA108"/>
    <mergeCell ref="AW102:AW108"/>
    <mergeCell ref="BC102:BC108"/>
    <mergeCell ref="BD102:BD108"/>
    <mergeCell ref="BB102:BB108"/>
    <mergeCell ref="F99:G99"/>
    <mergeCell ref="AI102:AI108"/>
    <mergeCell ref="AJ102:AJ108"/>
    <mergeCell ref="AE102:AE108"/>
    <mergeCell ref="AF102:AF108"/>
    <mergeCell ref="AY102:AY108"/>
    <mergeCell ref="AU102:AU108"/>
    <mergeCell ref="AP102:AP108"/>
    <mergeCell ref="AS95:AS101"/>
    <mergeCell ref="AL95:AL101"/>
    <mergeCell ref="AL102:AL108"/>
    <mergeCell ref="AN102:AN108"/>
    <mergeCell ref="BA95:BA101"/>
    <mergeCell ref="AZ95:AZ101"/>
    <mergeCell ref="AW95:AW101"/>
    <mergeCell ref="AX95:AX101"/>
    <mergeCell ref="AO102:AO108"/>
    <mergeCell ref="AC102:AC108"/>
    <mergeCell ref="AD102:AD108"/>
    <mergeCell ref="AA102:AA108"/>
    <mergeCell ref="AB102:AB108"/>
    <mergeCell ref="AG102:AG108"/>
    <mergeCell ref="AH102:AH108"/>
    <mergeCell ref="AK102:AK108"/>
    <mergeCell ref="AF95:AF101"/>
    <mergeCell ref="AG95:AG101"/>
    <mergeCell ref="AH95:AH101"/>
    <mergeCell ref="AK95:AK101"/>
    <mergeCell ref="AC95:AC101"/>
    <mergeCell ref="A102:A108"/>
    <mergeCell ref="B102:B108"/>
    <mergeCell ref="C102:D108"/>
    <mergeCell ref="E102:G102"/>
    <mergeCell ref="AA95:AA101"/>
    <mergeCell ref="AB95:AB101"/>
    <mergeCell ref="AD95:AD101"/>
    <mergeCell ref="AQ102:AQ108"/>
    <mergeCell ref="BE88:BE94"/>
    <mergeCell ref="F89:G89"/>
    <mergeCell ref="F90:G90"/>
    <mergeCell ref="F91:G91"/>
    <mergeCell ref="F92:G92"/>
    <mergeCell ref="F93:G93"/>
    <mergeCell ref="F94:G94"/>
    <mergeCell ref="AM88:AM94"/>
    <mergeCell ref="AE95:AE101"/>
    <mergeCell ref="AT88:AT94"/>
    <mergeCell ref="AN95:AN101"/>
    <mergeCell ref="AO95:AO101"/>
    <mergeCell ref="AP95:AP101"/>
    <mergeCell ref="AQ95:AQ101"/>
    <mergeCell ref="AI95:AI101"/>
    <mergeCell ref="AJ95:AJ101"/>
    <mergeCell ref="AM95:AM101"/>
    <mergeCell ref="A95:A101"/>
    <mergeCell ref="B95:B101"/>
    <mergeCell ref="C95:D101"/>
    <mergeCell ref="E95:G95"/>
    <mergeCell ref="F101:G101"/>
    <mergeCell ref="F100:G100"/>
    <mergeCell ref="F96:G96"/>
    <mergeCell ref="F97:G97"/>
    <mergeCell ref="F98:G98"/>
    <mergeCell ref="BB88:BB94"/>
    <mergeCell ref="AZ88:AZ94"/>
    <mergeCell ref="AR95:AR101"/>
    <mergeCell ref="BA88:BA94"/>
    <mergeCell ref="AT95:AT101"/>
    <mergeCell ref="AU95:AU101"/>
    <mergeCell ref="AV95:AV101"/>
    <mergeCell ref="AY95:AY101"/>
    <mergeCell ref="AR88:AR94"/>
    <mergeCell ref="AY88:AY94"/>
    <mergeCell ref="AA88:AA94"/>
    <mergeCell ref="BE81:BE87"/>
    <mergeCell ref="BB81:BB87"/>
    <mergeCell ref="AS88:AS94"/>
    <mergeCell ref="BC81:BC87"/>
    <mergeCell ref="BD81:BD87"/>
    <mergeCell ref="AL88:AL94"/>
    <mergeCell ref="AN88:AN94"/>
    <mergeCell ref="BC88:BC94"/>
    <mergeCell ref="BD88:BD94"/>
    <mergeCell ref="AD81:AD87"/>
    <mergeCell ref="AV81:AV87"/>
    <mergeCell ref="AY81:AY87"/>
    <mergeCell ref="AG88:AG94"/>
    <mergeCell ref="AH88:AH94"/>
    <mergeCell ref="AD88:AD94"/>
    <mergeCell ref="AU88:AU94"/>
    <mergeCell ref="AW88:AW94"/>
    <mergeCell ref="AX88:AX94"/>
    <mergeCell ref="BA81:BA87"/>
    <mergeCell ref="AZ81:AZ87"/>
    <mergeCell ref="AW81:AW87"/>
    <mergeCell ref="AX81:AX87"/>
    <mergeCell ref="AK88:AK94"/>
    <mergeCell ref="AF81:AF87"/>
    <mergeCell ref="AG81:AG87"/>
    <mergeCell ref="AH81:AH87"/>
    <mergeCell ref="AK81:AK87"/>
    <mergeCell ref="A88:A94"/>
    <mergeCell ref="B88:B94"/>
    <mergeCell ref="C88:D94"/>
    <mergeCell ref="E88:G88"/>
    <mergeCell ref="AB88:AB94"/>
    <mergeCell ref="AI88:AI94"/>
    <mergeCell ref="AJ88:AJ94"/>
    <mergeCell ref="AE88:AE94"/>
    <mergeCell ref="AF88:AF94"/>
    <mergeCell ref="AC88:AC94"/>
    <mergeCell ref="AV88:AV94"/>
    <mergeCell ref="AW74:AW80"/>
    <mergeCell ref="AQ88:AQ94"/>
    <mergeCell ref="AR81:AR87"/>
    <mergeCell ref="AT81:AT87"/>
    <mergeCell ref="AU81:AU87"/>
    <mergeCell ref="AO88:AO94"/>
    <mergeCell ref="AP88:AP94"/>
    <mergeCell ref="AS81:AS87"/>
    <mergeCell ref="AL81:AL87"/>
    <mergeCell ref="AA81:AA87"/>
    <mergeCell ref="AB81:AB87"/>
    <mergeCell ref="F87:G87"/>
    <mergeCell ref="AI81:AI87"/>
    <mergeCell ref="F86:G86"/>
    <mergeCell ref="F82:G82"/>
    <mergeCell ref="F83:G83"/>
    <mergeCell ref="F84:G84"/>
    <mergeCell ref="F85:G85"/>
    <mergeCell ref="AC81:AC87"/>
    <mergeCell ref="AE81:AE87"/>
    <mergeCell ref="AT74:AT80"/>
    <mergeCell ref="AN81:AN87"/>
    <mergeCell ref="AO81:AO87"/>
    <mergeCell ref="AP81:AP87"/>
    <mergeCell ref="AQ81:AQ87"/>
    <mergeCell ref="AJ81:AJ87"/>
    <mergeCell ref="AM81:AM87"/>
    <mergeCell ref="AM74:AM80"/>
    <mergeCell ref="A81:A87"/>
    <mergeCell ref="B81:B87"/>
    <mergeCell ref="C81:D87"/>
    <mergeCell ref="E81:G81"/>
    <mergeCell ref="BE67:BE73"/>
    <mergeCell ref="BB67:BB73"/>
    <mergeCell ref="AS74:AS80"/>
    <mergeCell ref="BC67:BC73"/>
    <mergeCell ref="BD67:BD73"/>
    <mergeCell ref="AS67:AS73"/>
    <mergeCell ref="BE74:BE80"/>
    <mergeCell ref="AZ74:AZ80"/>
    <mergeCell ref="BA74:BA80"/>
    <mergeCell ref="AX74:AX80"/>
    <mergeCell ref="AI74:AI80"/>
    <mergeCell ref="AY74:AY80"/>
    <mergeCell ref="AU74:AU80"/>
    <mergeCell ref="AV74:AV80"/>
    <mergeCell ref="F68:G68"/>
    <mergeCell ref="F69:G69"/>
    <mergeCell ref="F70:G70"/>
    <mergeCell ref="F71:G71"/>
    <mergeCell ref="AL74:AL80"/>
    <mergeCell ref="AN74:AN80"/>
    <mergeCell ref="BC74:BC80"/>
    <mergeCell ref="BD74:BD80"/>
    <mergeCell ref="BB74:BB80"/>
    <mergeCell ref="AH74:AH80"/>
    <mergeCell ref="F72:G72"/>
    <mergeCell ref="AC67:AC73"/>
    <mergeCell ref="AD67:AD73"/>
    <mergeCell ref="AA74:AA80"/>
    <mergeCell ref="AB74:AB80"/>
    <mergeCell ref="F75:G75"/>
    <mergeCell ref="F76:G76"/>
    <mergeCell ref="F77:G77"/>
    <mergeCell ref="F78:G78"/>
    <mergeCell ref="AG74:AG80"/>
    <mergeCell ref="AL67:AL73"/>
    <mergeCell ref="BA67:BA73"/>
    <mergeCell ref="AZ67:AZ73"/>
    <mergeCell ref="AW67:AW73"/>
    <mergeCell ref="AX67:AX73"/>
    <mergeCell ref="AK67:AK73"/>
    <mergeCell ref="AO67:AO73"/>
    <mergeCell ref="AP67:AP73"/>
    <mergeCell ref="AQ67:AQ73"/>
    <mergeCell ref="A74:A80"/>
    <mergeCell ref="B74:B80"/>
    <mergeCell ref="C74:D80"/>
    <mergeCell ref="E74:G74"/>
    <mergeCell ref="F79:G79"/>
    <mergeCell ref="F80:G80"/>
    <mergeCell ref="BE60:BE66"/>
    <mergeCell ref="AM60:AM66"/>
    <mergeCell ref="AX60:AX66"/>
    <mergeCell ref="AY60:AY66"/>
    <mergeCell ref="AQ74:AQ80"/>
    <mergeCell ref="AR74:AR80"/>
    <mergeCell ref="AC74:AC80"/>
    <mergeCell ref="AD74:AD80"/>
    <mergeCell ref="AK74:AK80"/>
    <mergeCell ref="AO74:AO80"/>
    <mergeCell ref="AP74:AP80"/>
    <mergeCell ref="AJ74:AJ80"/>
    <mergeCell ref="AE74:AE80"/>
    <mergeCell ref="AF74:AF80"/>
    <mergeCell ref="F73:G73"/>
    <mergeCell ref="AI67:AI73"/>
    <mergeCell ref="AJ67:AJ73"/>
    <mergeCell ref="A67:A73"/>
    <mergeCell ref="B67:B73"/>
    <mergeCell ref="C67:D73"/>
    <mergeCell ref="E67:G67"/>
    <mergeCell ref="AE67:AE73"/>
    <mergeCell ref="AF67:AF73"/>
    <mergeCell ref="AG67:AG73"/>
    <mergeCell ref="AT67:AT73"/>
    <mergeCell ref="AU67:AU73"/>
    <mergeCell ref="AV67:AV73"/>
    <mergeCell ref="AY67:AY73"/>
    <mergeCell ref="AA67:AA73"/>
    <mergeCell ref="AB67:AB73"/>
    <mergeCell ref="AH67:AH73"/>
    <mergeCell ref="AR67:AR73"/>
    <mergeCell ref="AN67:AN73"/>
    <mergeCell ref="AM67:AM73"/>
    <mergeCell ref="BC60:BC66"/>
    <mergeCell ref="BD60:BD66"/>
    <mergeCell ref="BB60:BB66"/>
    <mergeCell ref="AU60:AU66"/>
    <mergeCell ref="AV60:AV66"/>
    <mergeCell ref="AW60:AW66"/>
    <mergeCell ref="AZ60:AZ66"/>
    <mergeCell ref="BA60:BA66"/>
    <mergeCell ref="AT60:AT66"/>
    <mergeCell ref="AE60:AE66"/>
    <mergeCell ref="AF60:AF66"/>
    <mergeCell ref="AG60:AG66"/>
    <mergeCell ref="AH60:AH66"/>
    <mergeCell ref="AI60:AI66"/>
    <mergeCell ref="AJ60:AJ66"/>
    <mergeCell ref="AS60:AS66"/>
    <mergeCell ref="F58:G58"/>
    <mergeCell ref="AS53:AS59"/>
    <mergeCell ref="AL53:AL59"/>
    <mergeCell ref="BC53:BC59"/>
    <mergeCell ref="F54:G54"/>
    <mergeCell ref="F55:G55"/>
    <mergeCell ref="F56:G56"/>
    <mergeCell ref="F57:G57"/>
    <mergeCell ref="AC60:AC66"/>
    <mergeCell ref="AL60:AL66"/>
    <mergeCell ref="AA60:AA66"/>
    <mergeCell ref="AK60:AK66"/>
    <mergeCell ref="AB60:AB66"/>
    <mergeCell ref="A60:A66"/>
    <mergeCell ref="B60:B66"/>
    <mergeCell ref="C60:D66"/>
    <mergeCell ref="E60:G60"/>
    <mergeCell ref="F61:G61"/>
    <mergeCell ref="F62:G62"/>
    <mergeCell ref="F63:G63"/>
    <mergeCell ref="F64:G64"/>
    <mergeCell ref="F65:G65"/>
    <mergeCell ref="F66:G66"/>
    <mergeCell ref="AD60:AD66"/>
    <mergeCell ref="AQ60:AQ66"/>
    <mergeCell ref="AR60:AR66"/>
    <mergeCell ref="AJ53:AJ59"/>
    <mergeCell ref="AP60:AP66"/>
    <mergeCell ref="AN60:AN66"/>
    <mergeCell ref="AO60:AO66"/>
    <mergeCell ref="AH53:AH59"/>
    <mergeCell ref="AK53:AK59"/>
    <mergeCell ref="AI53:AI59"/>
    <mergeCell ref="AN53:AN59"/>
    <mergeCell ref="AA53:AA59"/>
    <mergeCell ref="AB53:AB59"/>
    <mergeCell ref="AT53:AT59"/>
    <mergeCell ref="AE53:AE59"/>
    <mergeCell ref="AF53:AF59"/>
    <mergeCell ref="AG53:AG59"/>
    <mergeCell ref="AC53:AC59"/>
    <mergeCell ref="AD53:AD59"/>
    <mergeCell ref="AP53:AP59"/>
    <mergeCell ref="AM53:AM59"/>
    <mergeCell ref="AL46:AL52"/>
    <mergeCell ref="BB53:BB59"/>
    <mergeCell ref="AY53:AY59"/>
    <mergeCell ref="AZ53:AZ59"/>
    <mergeCell ref="AO53:AO59"/>
    <mergeCell ref="AV53:AV59"/>
    <mergeCell ref="AQ53:AQ59"/>
    <mergeCell ref="AR53:AR59"/>
    <mergeCell ref="AW53:AW59"/>
    <mergeCell ref="AJ46:AJ52"/>
    <mergeCell ref="F48:G48"/>
    <mergeCell ref="F49:G49"/>
    <mergeCell ref="AE46:AE52"/>
    <mergeCell ref="AF46:AF52"/>
    <mergeCell ref="AB46:AB52"/>
    <mergeCell ref="AD46:AD52"/>
    <mergeCell ref="AI46:AI52"/>
    <mergeCell ref="F51:G51"/>
    <mergeCell ref="AM46:AM52"/>
    <mergeCell ref="BD46:BD52"/>
    <mergeCell ref="F52:G52"/>
    <mergeCell ref="A53:A59"/>
    <mergeCell ref="B53:B59"/>
    <mergeCell ref="C53:D59"/>
    <mergeCell ref="E53:G53"/>
    <mergeCell ref="F59:G59"/>
    <mergeCell ref="AX46:AX52"/>
    <mergeCell ref="AT46:AT52"/>
    <mergeCell ref="AU53:AU59"/>
    <mergeCell ref="AN46:AN52"/>
    <mergeCell ref="BC46:BC52"/>
    <mergeCell ref="BB46:BB52"/>
    <mergeCell ref="AU46:AU52"/>
    <mergeCell ref="AV46:AV52"/>
    <mergeCell ref="AW46:AW52"/>
    <mergeCell ref="BA46:BA52"/>
    <mergeCell ref="AS46:AS52"/>
    <mergeCell ref="AQ46:AQ52"/>
    <mergeCell ref="AR46:AR52"/>
    <mergeCell ref="BE46:BE52"/>
    <mergeCell ref="BC38:BC45"/>
    <mergeCell ref="BD38:BD45"/>
    <mergeCell ref="AV38:AV45"/>
    <mergeCell ref="BA53:BA59"/>
    <mergeCell ref="AY46:AY52"/>
    <mergeCell ref="BE38:BE45"/>
    <mergeCell ref="AX53:AX59"/>
    <mergeCell ref="BE53:BE59"/>
    <mergeCell ref="BD53:BD59"/>
    <mergeCell ref="AH46:AH52"/>
    <mergeCell ref="BA38:BA45"/>
    <mergeCell ref="BB38:BB45"/>
    <mergeCell ref="AP38:AP45"/>
    <mergeCell ref="AO46:AO52"/>
    <mergeCell ref="AP46:AP52"/>
    <mergeCell ref="AZ46:AZ52"/>
    <mergeCell ref="AS38:AS45"/>
    <mergeCell ref="AT38:AT45"/>
    <mergeCell ref="AU38:AU45"/>
    <mergeCell ref="A46:A52"/>
    <mergeCell ref="B46:B52"/>
    <mergeCell ref="C46:D52"/>
    <mergeCell ref="E46:G46"/>
    <mergeCell ref="F47:G47"/>
    <mergeCell ref="AX38:AX45"/>
    <mergeCell ref="AW38:AW45"/>
    <mergeCell ref="AY38:AY45"/>
    <mergeCell ref="AZ38:AZ45"/>
    <mergeCell ref="AQ38:AQ45"/>
    <mergeCell ref="AA38:AA45"/>
    <mergeCell ref="AA46:AA52"/>
    <mergeCell ref="F39:G39"/>
    <mergeCell ref="AN38:AN45"/>
    <mergeCell ref="AG46:AG52"/>
    <mergeCell ref="AE38:AE45"/>
    <mergeCell ref="AF38:AF45"/>
    <mergeCell ref="F43:G43"/>
    <mergeCell ref="F40:G40"/>
    <mergeCell ref="F50:G50"/>
    <mergeCell ref="AB38:AB45"/>
    <mergeCell ref="AC38:AC45"/>
    <mergeCell ref="AD38:AD45"/>
    <mergeCell ref="F41:G41"/>
    <mergeCell ref="F42:G42"/>
    <mergeCell ref="AC46:AC52"/>
    <mergeCell ref="AK38:AK45"/>
    <mergeCell ref="AL38:AL45"/>
    <mergeCell ref="AM38:AM45"/>
    <mergeCell ref="AG31:AG37"/>
    <mergeCell ref="AH31:AH37"/>
    <mergeCell ref="AH38:AH45"/>
    <mergeCell ref="AG38:AG45"/>
    <mergeCell ref="AK46:AK52"/>
    <mergeCell ref="AR38:AR45"/>
    <mergeCell ref="AQ31:AQ37"/>
    <mergeCell ref="AI38:AI45"/>
    <mergeCell ref="AJ38:AJ45"/>
    <mergeCell ref="AR31:AR37"/>
    <mergeCell ref="AK31:AK37"/>
    <mergeCell ref="AI31:AI37"/>
    <mergeCell ref="AJ31:AJ37"/>
    <mergeCell ref="AL31:AL37"/>
    <mergeCell ref="AO38:AO45"/>
    <mergeCell ref="BC31:BC37"/>
    <mergeCell ref="BD31:BD37"/>
    <mergeCell ref="AV31:AV37"/>
    <mergeCell ref="AW31:AW37"/>
    <mergeCell ref="AX31:AX37"/>
    <mergeCell ref="AZ31:AZ37"/>
    <mergeCell ref="BA31:BA37"/>
    <mergeCell ref="AY31:AY37"/>
    <mergeCell ref="BB31:BB37"/>
    <mergeCell ref="A38:A45"/>
    <mergeCell ref="B38:B45"/>
    <mergeCell ref="C38:D45"/>
    <mergeCell ref="E38:G38"/>
    <mergeCell ref="F44:G44"/>
    <mergeCell ref="F45:G45"/>
    <mergeCell ref="BE31:BE37"/>
    <mergeCell ref="F32:G32"/>
    <mergeCell ref="F33:G33"/>
    <mergeCell ref="F34:G34"/>
    <mergeCell ref="F35:G35"/>
    <mergeCell ref="F36:G36"/>
    <mergeCell ref="AA31:AA37"/>
    <mergeCell ref="AB31:AB37"/>
    <mergeCell ref="AU31:AU37"/>
    <mergeCell ref="AM31:AM37"/>
    <mergeCell ref="BD24:BD30"/>
    <mergeCell ref="A31:A37"/>
    <mergeCell ref="B31:B37"/>
    <mergeCell ref="C31:D37"/>
    <mergeCell ref="E31:G31"/>
    <mergeCell ref="F37:G37"/>
    <mergeCell ref="AN31:AN37"/>
    <mergeCell ref="AF31:AF37"/>
    <mergeCell ref="BE24:BE30"/>
    <mergeCell ref="F25:G25"/>
    <mergeCell ref="F26:G26"/>
    <mergeCell ref="F27:G27"/>
    <mergeCell ref="F28:G28"/>
    <mergeCell ref="F29:G29"/>
    <mergeCell ref="BA24:BA30"/>
    <mergeCell ref="AP24:AP30"/>
    <mergeCell ref="BB24:BB30"/>
    <mergeCell ref="BC24:BC30"/>
    <mergeCell ref="AZ24:AZ30"/>
    <mergeCell ref="AC31:AC37"/>
    <mergeCell ref="AD31:AD37"/>
    <mergeCell ref="AS31:AS37"/>
    <mergeCell ref="AT31:AT37"/>
    <mergeCell ref="AE31:AE37"/>
    <mergeCell ref="AW24:AW30"/>
    <mergeCell ref="AO31:AO37"/>
    <mergeCell ref="AP31:AP37"/>
    <mergeCell ref="AC24:AC30"/>
    <mergeCell ref="AQ24:AQ30"/>
    <mergeCell ref="AM24:AM30"/>
    <mergeCell ref="AY24:AY30"/>
    <mergeCell ref="AF24:AF30"/>
    <mergeCell ref="AG24:AG30"/>
    <mergeCell ref="AN24:AN30"/>
    <mergeCell ref="AX24:AX30"/>
    <mergeCell ref="AT24:AT30"/>
    <mergeCell ref="AU24:AU30"/>
    <mergeCell ref="AV24:AV30"/>
    <mergeCell ref="AR24:AR30"/>
    <mergeCell ref="AI24:AI30"/>
    <mergeCell ref="AJ24:AJ30"/>
    <mergeCell ref="A24:A30"/>
    <mergeCell ref="B24:B30"/>
    <mergeCell ref="C24:D30"/>
    <mergeCell ref="E24:G24"/>
    <mergeCell ref="F30:G30"/>
    <mergeCell ref="BE17:BE23"/>
    <mergeCell ref="F18:G18"/>
    <mergeCell ref="F19:G19"/>
    <mergeCell ref="F20:G20"/>
    <mergeCell ref="F21:G21"/>
    <mergeCell ref="BC17:BC23"/>
    <mergeCell ref="F22:G22"/>
    <mergeCell ref="AF17:AF23"/>
    <mergeCell ref="AG17:AG23"/>
    <mergeCell ref="AH17:AH23"/>
    <mergeCell ref="AB24:AB30"/>
    <mergeCell ref="BD17:BD23"/>
    <mergeCell ref="F23:G23"/>
    <mergeCell ref="AH24:AH30"/>
    <mergeCell ref="AS24:AS30"/>
    <mergeCell ref="AL24:AL30"/>
    <mergeCell ref="AI17:AI23"/>
    <mergeCell ref="AD24:AD30"/>
    <mergeCell ref="AA24:AA30"/>
    <mergeCell ref="AE24:AE30"/>
    <mergeCell ref="AA17:AA23"/>
    <mergeCell ref="AB17:AB23"/>
    <mergeCell ref="AE17:AE23"/>
    <mergeCell ref="AC17:AC23"/>
    <mergeCell ref="AO24:AO30"/>
    <mergeCell ref="AM17:AM23"/>
    <mergeCell ref="AJ17:AJ23"/>
    <mergeCell ref="AK17:AK23"/>
    <mergeCell ref="AK24:AK30"/>
    <mergeCell ref="AY17:AY23"/>
    <mergeCell ref="AZ17:AZ23"/>
    <mergeCell ref="BB17:BB23"/>
    <mergeCell ref="AU17:AU23"/>
    <mergeCell ref="AV17:AV23"/>
    <mergeCell ref="AW17:AW23"/>
    <mergeCell ref="AX17:AX23"/>
    <mergeCell ref="BA17:BA23"/>
    <mergeCell ref="AO10:AO16"/>
    <mergeCell ref="AJ10:AJ16"/>
    <mergeCell ref="AP10:AP16"/>
    <mergeCell ref="BE249:BE255"/>
    <mergeCell ref="AT17:AT23"/>
    <mergeCell ref="BD10:BD16"/>
    <mergeCell ref="AQ17:AQ23"/>
    <mergeCell ref="AR17:AR23"/>
    <mergeCell ref="BE10:BE16"/>
    <mergeCell ref="AS17:AS23"/>
    <mergeCell ref="A17:A23"/>
    <mergeCell ref="B17:B23"/>
    <mergeCell ref="C17:D23"/>
    <mergeCell ref="E17:G17"/>
    <mergeCell ref="BC10:BC16"/>
    <mergeCell ref="AL17:AL23"/>
    <mergeCell ref="AN17:AN23"/>
    <mergeCell ref="AO17:AO23"/>
    <mergeCell ref="AP17:AP23"/>
    <mergeCell ref="AZ10:AZ16"/>
    <mergeCell ref="AM10:AM16"/>
    <mergeCell ref="AT10:AT16"/>
    <mergeCell ref="AY10:AY16"/>
    <mergeCell ref="BA10:BA16"/>
    <mergeCell ref="AD17:AD23"/>
    <mergeCell ref="AC10:AC16"/>
    <mergeCell ref="AD10:AD16"/>
    <mergeCell ref="AK10:AK16"/>
    <mergeCell ref="AF10:AF16"/>
    <mergeCell ref="AG10:AG16"/>
    <mergeCell ref="AH10:AH16"/>
    <mergeCell ref="AA10:AA16"/>
    <mergeCell ref="AB10:AB16"/>
    <mergeCell ref="AN10:AN16"/>
    <mergeCell ref="AL10:AL16"/>
    <mergeCell ref="AE10:AE16"/>
    <mergeCell ref="BB10:BB16"/>
    <mergeCell ref="AQ10:AQ16"/>
    <mergeCell ref="AR10:AR16"/>
    <mergeCell ref="AS10:AS16"/>
    <mergeCell ref="AU10:AU16"/>
    <mergeCell ref="AV10:AV16"/>
    <mergeCell ref="AW10:AW16"/>
    <mergeCell ref="AX10:AX16"/>
    <mergeCell ref="F3:F4"/>
    <mergeCell ref="C9:D9"/>
    <mergeCell ref="F9:G9"/>
    <mergeCell ref="AI10:AI16"/>
    <mergeCell ref="AC3:AC6"/>
    <mergeCell ref="AD3:AD6"/>
    <mergeCell ref="AI3:AI6"/>
    <mergeCell ref="AH3:AH6"/>
    <mergeCell ref="AA2:AA6"/>
    <mergeCell ref="AB2:AB6"/>
    <mergeCell ref="A10:A16"/>
    <mergeCell ref="B10:B16"/>
    <mergeCell ref="C10:D16"/>
    <mergeCell ref="E10:G10"/>
    <mergeCell ref="F12:G12"/>
    <mergeCell ref="F11:G11"/>
    <mergeCell ref="F13:G13"/>
    <mergeCell ref="F14:G14"/>
    <mergeCell ref="F15:G15"/>
    <mergeCell ref="F16:G16"/>
    <mergeCell ref="A1:A8"/>
    <mergeCell ref="B1:D6"/>
    <mergeCell ref="E1:E2"/>
    <mergeCell ref="E3:E6"/>
    <mergeCell ref="AK7:AU8"/>
    <mergeCell ref="AV7:BB8"/>
    <mergeCell ref="B7:B8"/>
    <mergeCell ref="C7:D8"/>
    <mergeCell ref="E7:G7"/>
    <mergeCell ref="H7:Z7"/>
    <mergeCell ref="F8:G8"/>
    <mergeCell ref="AA7:AB8"/>
    <mergeCell ref="AC7:AJ8"/>
    <mergeCell ref="BD1:BD8"/>
    <mergeCell ref="BE1:BE8"/>
    <mergeCell ref="AA1:BC1"/>
    <mergeCell ref="AQ3:AQ6"/>
    <mergeCell ref="AR3:AR6"/>
    <mergeCell ref="AS3:AS6"/>
    <mergeCell ref="AT3:AT6"/>
    <mergeCell ref="AM3:AM6"/>
    <mergeCell ref="AU3:AU6"/>
    <mergeCell ref="AV3:AV6"/>
    <mergeCell ref="AJ3:AJ6"/>
    <mergeCell ref="AO3:AO6"/>
    <mergeCell ref="AK2:AU2"/>
    <mergeCell ref="AV2:BB2"/>
    <mergeCell ref="AC2:AJ2"/>
    <mergeCell ref="AE3:AE6"/>
    <mergeCell ref="AF3:AF6"/>
    <mergeCell ref="AG3:AG6"/>
    <mergeCell ref="AZ3:AZ6"/>
    <mergeCell ref="BC2:BC8"/>
    <mergeCell ref="AK3:AK6"/>
    <mergeCell ref="BA3:BA6"/>
    <mergeCell ref="BB3:BB6"/>
    <mergeCell ref="AW3:AW6"/>
    <mergeCell ref="AX3:AX6"/>
    <mergeCell ref="AY3:AY6"/>
    <mergeCell ref="AL3:AL6"/>
    <mergeCell ref="AP3:AP6"/>
    <mergeCell ref="AN3:AN6"/>
  </mergeCells>
  <printOptions/>
  <pageMargins left="0.39375" right="0.39375" top="1.4923611111111112" bottom="0.6590277777777778" header="0.39375" footer="0.39375"/>
  <pageSetup firstPageNumber="1" useFirstPageNumber="1" horizontalDpi="300" verticalDpi="300" orientation="landscape" paperSize="8" scale="35" r:id="rId2"/>
  <headerFooter alignWithMargins="0">
    <oddHeader>&amp;L&amp;"Times New Roman,Normal"&amp;12Intézmény:
Dátum: &amp;D&amp;C&amp;"Times New Roman,Normal"&amp;12TANTÁRGYFELOSZTÁS 2006/2007.</oddHeader>
    <oddFooter>&amp;C&amp;"Times New Roman,Normal"&amp;12&amp;P</oddFooter>
  </headerFooter>
  <rowBreaks count="3" manualBreakCount="3">
    <brk id="94" max="255" man="1"/>
    <brk id="199" max="255" man="1"/>
    <brk id="2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="75" zoomScaleNormal="75" zoomScalePageLayoutView="0" workbookViewId="0" topLeftCell="A1">
      <selection activeCell="C36" sqref="C36"/>
    </sheetView>
  </sheetViews>
  <sheetFormatPr defaultColWidth="11.7109375" defaultRowHeight="12.75"/>
  <cols>
    <col min="1" max="1" width="18.00390625" style="0" customWidth="1"/>
    <col min="2" max="2" width="13.28125" style="0" customWidth="1"/>
    <col min="3" max="3" width="19.57421875" style="0" customWidth="1"/>
    <col min="4" max="4" width="15.28125" style="0" customWidth="1"/>
    <col min="5" max="5" width="16.7109375" style="0" customWidth="1"/>
    <col min="6" max="9" width="11.7109375" style="0" customWidth="1"/>
    <col min="10" max="10" width="32.421875" style="0" customWidth="1"/>
    <col min="11" max="11" width="6.7109375" style="0" customWidth="1"/>
    <col min="12" max="12" width="6.8515625" style="0" customWidth="1"/>
    <col min="13" max="13" width="7.57421875" style="0" customWidth="1"/>
    <col min="14" max="14" width="6.57421875" style="0" customWidth="1"/>
    <col min="15" max="15" width="6.140625" style="0" customWidth="1"/>
    <col min="16" max="16" width="7.00390625" style="0" customWidth="1"/>
    <col min="17" max="17" width="5.7109375" style="0" customWidth="1"/>
    <col min="18" max="18" width="6.421875" style="0" customWidth="1"/>
    <col min="19" max="19" width="8.8515625" style="0" customWidth="1"/>
    <col min="20" max="20" width="6.421875" style="0" customWidth="1"/>
    <col min="21" max="21" width="5.57421875" style="0" customWidth="1"/>
    <col min="22" max="22" width="6.8515625" style="0" customWidth="1"/>
  </cols>
  <sheetData>
    <row r="1" spans="1:19" ht="12.75">
      <c r="A1" s="16">
        <v>30</v>
      </c>
      <c r="B1" s="17">
        <v>29</v>
      </c>
      <c r="C1" s="18">
        <v>27</v>
      </c>
      <c r="D1" s="17">
        <v>28</v>
      </c>
      <c r="E1" s="17">
        <v>26</v>
      </c>
      <c r="F1" s="17">
        <v>28</v>
      </c>
      <c r="G1" s="17">
        <v>26</v>
      </c>
      <c r="H1" s="17">
        <v>28</v>
      </c>
      <c r="I1" s="17">
        <v>27</v>
      </c>
      <c r="J1" s="17">
        <v>27</v>
      </c>
      <c r="K1" s="17">
        <v>27</v>
      </c>
      <c r="L1" s="17">
        <v>28</v>
      </c>
      <c r="M1" s="17"/>
      <c r="N1" s="17">
        <v>22</v>
      </c>
      <c r="O1" s="17">
        <v>22</v>
      </c>
      <c r="P1" s="17">
        <v>22</v>
      </c>
      <c r="Q1" s="17">
        <v>28</v>
      </c>
      <c r="R1" s="17">
        <v>27</v>
      </c>
      <c r="S1" s="14">
        <v>25</v>
      </c>
    </row>
    <row r="2" spans="1:7" ht="12.75">
      <c r="A2" s="115"/>
      <c r="B2" s="116"/>
      <c r="C2" s="116"/>
      <c r="D2" s="116"/>
      <c r="E2" s="116"/>
      <c r="F2" s="116"/>
      <c r="G2" s="117"/>
    </row>
  </sheetData>
  <sheetProtection/>
  <printOptions/>
  <pageMargins left="0.39375" right="0.39375" top="0.6590277777777778" bottom="0.6590277777777778" header="0.39375" footer="0.39375"/>
  <pageSetup horizontalDpi="300" verticalDpi="300" orientation="landscape" paperSize="8" r:id="rId1"/>
  <headerFooter alignWithMargins="0">
    <oddHeader>&amp;C&amp;"Times New Roman,Normal"&amp;12&amp;A</oddHeader>
    <oddFooter>&amp;C&amp;"Times New Roman,Normal"&amp;12Oldal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zoomScalePageLayoutView="0" workbookViewId="0" topLeftCell="C1">
      <selection activeCell="B24" sqref="B24:F24"/>
    </sheetView>
  </sheetViews>
  <sheetFormatPr defaultColWidth="11.7109375" defaultRowHeight="12.75"/>
  <sheetData>
    <row r="1" spans="1:2" ht="12.75">
      <c r="A1">
        <v>5</v>
      </c>
      <c r="B1" t="s">
        <v>146</v>
      </c>
    </row>
    <row r="2" spans="1:2" ht="12.75">
      <c r="A2">
        <v>6</v>
      </c>
      <c r="B2" t="s">
        <v>147</v>
      </c>
    </row>
    <row r="3" spans="1:2" ht="12.75">
      <c r="A3" t="s">
        <v>148</v>
      </c>
      <c r="B3" t="s">
        <v>149</v>
      </c>
    </row>
    <row r="4" spans="1:2" ht="12.75">
      <c r="A4">
        <v>50</v>
      </c>
      <c r="B4" t="s">
        <v>150</v>
      </c>
    </row>
    <row r="5" spans="1:2" ht="12.75">
      <c r="A5">
        <v>51</v>
      </c>
      <c r="B5" t="s">
        <v>151</v>
      </c>
    </row>
    <row r="6" spans="1:2" ht="12.75">
      <c r="A6" t="s">
        <v>152</v>
      </c>
      <c r="B6" t="s">
        <v>153</v>
      </c>
    </row>
    <row r="7" spans="1:2" ht="12.75">
      <c r="A7">
        <v>60</v>
      </c>
      <c r="B7" t="s">
        <v>154</v>
      </c>
    </row>
    <row r="8" spans="1:2" ht="12.75">
      <c r="A8" t="s">
        <v>155</v>
      </c>
      <c r="B8" t="s">
        <v>156</v>
      </c>
    </row>
    <row r="9" spans="1:2" ht="12.75">
      <c r="A9">
        <v>71</v>
      </c>
      <c r="B9" t="s">
        <v>157</v>
      </c>
    </row>
    <row r="10" spans="1:2" ht="12.75">
      <c r="A10">
        <v>72</v>
      </c>
      <c r="B10" t="s">
        <v>158</v>
      </c>
    </row>
    <row r="11" spans="1:2" ht="12.75">
      <c r="A11">
        <v>73</v>
      </c>
      <c r="B11" t="s">
        <v>159</v>
      </c>
    </row>
    <row r="12" spans="1:2" ht="12.75">
      <c r="A12">
        <v>74</v>
      </c>
      <c r="B12" t="s">
        <v>160</v>
      </c>
    </row>
    <row r="13" spans="1:2" ht="12.75">
      <c r="A13">
        <v>75</v>
      </c>
      <c r="B13" t="s">
        <v>161</v>
      </c>
    </row>
    <row r="14" spans="1:2" ht="12.75">
      <c r="A14">
        <v>76</v>
      </c>
      <c r="B14" t="s">
        <v>162</v>
      </c>
    </row>
    <row r="15" spans="1:2" ht="12.75">
      <c r="A15">
        <v>78</v>
      </c>
      <c r="B15" t="s">
        <v>163</v>
      </c>
    </row>
    <row r="16" spans="1:2" ht="12.75">
      <c r="A16">
        <v>79</v>
      </c>
      <c r="B16" t="s">
        <v>164</v>
      </c>
    </row>
    <row r="17" spans="1:2" ht="12.75">
      <c r="A17">
        <v>80</v>
      </c>
      <c r="B17" t="s">
        <v>7</v>
      </c>
    </row>
    <row r="18" spans="1:2" ht="12.75">
      <c r="A18">
        <v>81</v>
      </c>
      <c r="B18" t="s">
        <v>165</v>
      </c>
    </row>
    <row r="21" ht="12.75">
      <c r="B21" t="s">
        <v>166</v>
      </c>
    </row>
    <row r="23" spans="2:8" ht="18.75">
      <c r="B23" s="308" t="s">
        <v>138</v>
      </c>
      <c r="C23" s="308"/>
      <c r="D23" s="308"/>
      <c r="E23" s="308"/>
      <c r="F23" s="308"/>
      <c r="G23" s="35"/>
      <c r="H23" t="s">
        <v>167</v>
      </c>
    </row>
    <row r="24" spans="2:8" ht="18.75">
      <c r="B24" s="308" t="s">
        <v>139</v>
      </c>
      <c r="C24" s="308"/>
      <c r="D24" s="308"/>
      <c r="E24" s="308"/>
      <c r="F24" s="308"/>
      <c r="G24" s="110">
        <f>BZ18</f>
        <v>0</v>
      </c>
      <c r="H24" t="s">
        <v>168</v>
      </c>
    </row>
    <row r="25" spans="2:8" ht="18.75">
      <c r="B25" s="308" t="s">
        <v>141</v>
      </c>
      <c r="C25" s="308"/>
      <c r="D25" s="308"/>
      <c r="E25" s="308"/>
      <c r="F25" s="308"/>
      <c r="G25" s="110">
        <f>CB18</f>
        <v>0</v>
      </c>
      <c r="H25" t="s">
        <v>168</v>
      </c>
    </row>
    <row r="26" spans="2:17" ht="18.75">
      <c r="B26" s="308" t="s">
        <v>142</v>
      </c>
      <c r="C26" s="308"/>
      <c r="D26" s="308"/>
      <c r="E26" s="308"/>
      <c r="F26" s="308"/>
      <c r="G26" s="35"/>
      <c r="H26" t="s">
        <v>167</v>
      </c>
      <c r="I26" s="118"/>
      <c r="J26" s="118"/>
      <c r="K26" s="118"/>
      <c r="L26" s="118"/>
      <c r="M26" s="118"/>
      <c r="N26" s="118"/>
      <c r="O26" s="118"/>
      <c r="P26" s="118"/>
      <c r="Q26" s="118"/>
    </row>
    <row r="27" spans="2:17" ht="18.75">
      <c r="B27" s="308" t="s">
        <v>143</v>
      </c>
      <c r="C27" s="308"/>
      <c r="D27" s="308"/>
      <c r="E27" s="308"/>
      <c r="F27" s="308"/>
      <c r="G27" s="35"/>
      <c r="H27" t="s">
        <v>167</v>
      </c>
      <c r="I27" s="118"/>
      <c r="J27" s="118"/>
      <c r="K27" s="118"/>
      <c r="L27" s="118"/>
      <c r="M27" s="118"/>
      <c r="N27" s="118"/>
      <c r="O27" s="118"/>
      <c r="P27" s="118"/>
      <c r="Q27" s="118"/>
    </row>
    <row r="28" spans="2:8" ht="18.75">
      <c r="B28" s="308" t="s">
        <v>144</v>
      </c>
      <c r="C28" s="308"/>
      <c r="D28" s="308"/>
      <c r="E28" s="308"/>
      <c r="F28" s="308"/>
      <c r="G28" s="110">
        <f>CC18</f>
        <v>0</v>
      </c>
      <c r="H28" t="s">
        <v>168</v>
      </c>
    </row>
    <row r="29" spans="2:8" ht="18.75">
      <c r="B29" s="308" t="s">
        <v>145</v>
      </c>
      <c r="C29" s="308"/>
      <c r="D29" s="308"/>
      <c r="E29" s="308"/>
      <c r="F29" s="308"/>
      <c r="G29" s="110" t="e">
        <f>G28/(G27/100)</f>
        <v>#DIV/0!</v>
      </c>
      <c r="H29" t="s">
        <v>168</v>
      </c>
    </row>
    <row r="32" ht="15.75">
      <c r="B32" s="119" t="s">
        <v>169</v>
      </c>
    </row>
  </sheetData>
  <sheetProtection/>
  <mergeCells count="7">
    <mergeCell ref="B27:F27"/>
    <mergeCell ref="B28:F28"/>
    <mergeCell ref="B29:F29"/>
    <mergeCell ref="B23:F23"/>
    <mergeCell ref="B24:F24"/>
    <mergeCell ref="B25:F25"/>
    <mergeCell ref="B26:F26"/>
  </mergeCells>
  <printOptions/>
  <pageMargins left="0.39375" right="0.39375" top="0.6590277777777778" bottom="0.6590277777777778" header="0.39375" footer="0.39375"/>
  <pageSetup horizontalDpi="300" verticalDpi="300" orientation="landscape" paperSize="8"/>
  <headerFooter alignWithMargins="0">
    <oddHeader>&amp;C&amp;"Times New Roman,Normal"&amp;12&amp;A</oddHeader>
    <oddFooter>&amp;C&amp;"Times New Roman,Normal"&amp;12Oldal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AMK</dc:creator>
  <cp:keywords/>
  <dc:description/>
  <cp:lastModifiedBy>szervezes1</cp:lastModifiedBy>
  <cp:lastPrinted>2008-05-14T07:03:41Z</cp:lastPrinted>
  <dcterms:created xsi:type="dcterms:W3CDTF">2006-04-04T10:55:33Z</dcterms:created>
  <dcterms:modified xsi:type="dcterms:W3CDTF">2012-10-03T07:08:27Z</dcterms:modified>
  <cp:category/>
  <cp:version/>
  <cp:contentType/>
  <cp:contentStatus/>
  <cp:revision>1</cp:revision>
</cp:coreProperties>
</file>